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ults Hellomitra 2025\Hellomitra April_2024\"/>
    </mc:Choice>
  </mc:AlternateContent>
  <workbookProtection workbookPassword="ACED" lockStructure="1"/>
  <bookViews>
    <workbookView xWindow="0" yWindow="0" windowWidth="28800" windowHeight="12435" activeTab="6"/>
  </bookViews>
  <sheets>
    <sheet name="Suchana" sheetId="10" r:id="rId1"/>
    <sheet name="Info_1" sheetId="5" r:id="rId2"/>
    <sheet name="Takta_A" sheetId="1" r:id="rId3"/>
    <sheet name="Takta_B" sheetId="3" r:id="rId4"/>
    <sheet name="Last_Page" sheetId="2" r:id="rId5"/>
    <sheet name="Report Card" sheetId="12" r:id="rId6"/>
    <sheet name="Cover Page" sheetId="11" r:id="rId7"/>
  </sheets>
  <definedNames>
    <definedName name="_xlnm.Print_Area" localSheetId="6">'Cover Page'!$A$1:$J$37</definedName>
    <definedName name="_xlnm.Print_Area" localSheetId="1">Info_1!$A$1:$M$64</definedName>
    <definedName name="_xlnm.Print_Area" localSheetId="4">Last_Page!$A$2:$S$50</definedName>
    <definedName name="_xlnm.Print_Area" localSheetId="5">'Report Card'!$A$1:$J$31</definedName>
    <definedName name="_xlnm.Print_Area" localSheetId="2">Takta_A!$B$2:$AY$75</definedName>
    <definedName name="_xlnm.Print_Area" localSheetId="3">Takta_B!$A$1:$M$50</definedName>
    <definedName name="_xlnm.Print_Titles" localSheetId="2">Takta_A!$2:$12</definedName>
  </definedNames>
  <calcPr calcId="152511"/>
</workbook>
</file>

<file path=xl/calcChain.xml><?xml version="1.0" encoding="utf-8"?>
<calcChain xmlns="http://schemas.openxmlformats.org/spreadsheetml/2006/main">
  <c r="D2" i="11" l="1"/>
  <c r="M5" i="2" l="1"/>
  <c r="F1" i="3"/>
  <c r="D3" i="1"/>
  <c r="F10" i="11" l="1"/>
  <c r="I6" i="12"/>
  <c r="H13" i="12" s="1"/>
  <c r="E6" i="12"/>
  <c r="C6" i="12"/>
  <c r="AL14" i="1"/>
  <c r="AL26" i="1"/>
  <c r="AL28" i="1"/>
  <c r="AL30" i="1"/>
  <c r="AL34" i="1"/>
  <c r="AL42" i="1"/>
  <c r="AL44" i="1"/>
  <c r="AL46" i="1"/>
  <c r="AL50" i="1"/>
  <c r="AL58" i="1"/>
  <c r="AL60" i="1"/>
  <c r="AL62" i="1"/>
  <c r="AL66" i="1"/>
  <c r="AK13" i="1"/>
  <c r="AL13" i="1" s="1"/>
  <c r="AK72" i="1"/>
  <c r="AL72" i="1" s="1"/>
  <c r="AK71" i="1"/>
  <c r="AL71" i="1" s="1"/>
  <c r="AK70" i="1"/>
  <c r="AL70" i="1" s="1"/>
  <c r="AK69" i="1"/>
  <c r="AL69" i="1" s="1"/>
  <c r="AK68" i="1"/>
  <c r="AL68" i="1" s="1"/>
  <c r="AK67" i="1"/>
  <c r="AL67" i="1" s="1"/>
  <c r="AK66" i="1"/>
  <c r="AK65" i="1"/>
  <c r="AL65" i="1" s="1"/>
  <c r="AK64" i="1"/>
  <c r="AL64" i="1" s="1"/>
  <c r="AK63" i="1"/>
  <c r="AL63" i="1" s="1"/>
  <c r="AK62" i="1"/>
  <c r="AK61" i="1"/>
  <c r="AL61" i="1" s="1"/>
  <c r="AK60" i="1"/>
  <c r="AK59" i="1"/>
  <c r="AL59" i="1" s="1"/>
  <c r="AK58" i="1"/>
  <c r="AK57" i="1"/>
  <c r="AL57" i="1" s="1"/>
  <c r="AK56" i="1"/>
  <c r="AL56" i="1" s="1"/>
  <c r="AK55" i="1"/>
  <c r="AL55" i="1" s="1"/>
  <c r="AK54" i="1"/>
  <c r="AL54" i="1" s="1"/>
  <c r="AK53" i="1"/>
  <c r="AL53" i="1" s="1"/>
  <c r="AK52" i="1"/>
  <c r="AL52" i="1" s="1"/>
  <c r="AK51" i="1"/>
  <c r="AL51" i="1" s="1"/>
  <c r="AK50" i="1"/>
  <c r="AK49" i="1"/>
  <c r="AL49" i="1" s="1"/>
  <c r="AK48" i="1"/>
  <c r="AL48" i="1" s="1"/>
  <c r="AK47" i="1"/>
  <c r="AL47" i="1" s="1"/>
  <c r="AK46" i="1"/>
  <c r="AK45" i="1"/>
  <c r="AL45" i="1" s="1"/>
  <c r="AK44" i="1"/>
  <c r="AK43" i="1"/>
  <c r="AL43" i="1" s="1"/>
  <c r="AK42" i="1"/>
  <c r="AK41" i="1"/>
  <c r="AL41" i="1" s="1"/>
  <c r="AK40" i="1"/>
  <c r="AL40" i="1" s="1"/>
  <c r="AK39" i="1"/>
  <c r="AL39" i="1" s="1"/>
  <c r="AK38" i="1"/>
  <c r="AL38" i="1" s="1"/>
  <c r="AK37" i="1"/>
  <c r="AL37" i="1" s="1"/>
  <c r="AK36" i="1"/>
  <c r="AL36" i="1" s="1"/>
  <c r="AK35" i="1"/>
  <c r="AL35" i="1" s="1"/>
  <c r="AK34" i="1"/>
  <c r="AK33" i="1"/>
  <c r="AL33" i="1" s="1"/>
  <c r="AK32" i="1"/>
  <c r="AL32" i="1" s="1"/>
  <c r="AK31" i="1"/>
  <c r="AL31" i="1" s="1"/>
  <c r="AK30" i="1"/>
  <c r="AK29" i="1"/>
  <c r="AL29" i="1" s="1"/>
  <c r="AK28" i="1"/>
  <c r="AK27" i="1"/>
  <c r="AL27" i="1" s="1"/>
  <c r="AK26" i="1"/>
  <c r="AK25" i="1"/>
  <c r="AL25" i="1" s="1"/>
  <c r="AK24" i="1"/>
  <c r="AL24" i="1" s="1"/>
  <c r="AK23" i="1"/>
  <c r="AL23" i="1" s="1"/>
  <c r="AK22" i="1"/>
  <c r="AL22" i="1" s="1"/>
  <c r="AK21" i="1"/>
  <c r="AL21" i="1" s="1"/>
  <c r="AK20" i="1"/>
  <c r="AL20" i="1" s="1"/>
  <c r="AK19" i="1"/>
  <c r="AL19" i="1" s="1"/>
  <c r="AK18" i="1"/>
  <c r="AL18" i="1" s="1"/>
  <c r="AK17" i="1"/>
  <c r="AL17" i="1" s="1"/>
  <c r="AK16" i="1"/>
  <c r="AL16" i="1" s="1"/>
  <c r="AK15" i="1"/>
  <c r="AL15" i="1" s="1"/>
  <c r="AK14" i="1"/>
  <c r="Z72" i="1" l="1"/>
  <c r="Z71" i="1"/>
  <c r="Z70" i="1"/>
  <c r="Z69" i="1"/>
  <c r="Z68" i="1"/>
  <c r="Z67" i="1"/>
  <c r="Z66" i="1"/>
  <c r="Z65" i="1"/>
  <c r="Z64" i="1"/>
  <c r="Z63" i="1"/>
  <c r="Z62" i="1"/>
  <c r="Z61" i="1"/>
  <c r="Z60" i="1"/>
  <c r="Z59" i="1"/>
  <c r="Z58" i="1"/>
  <c r="Z57" i="1"/>
  <c r="Z56" i="1"/>
  <c r="Z55" i="1"/>
  <c r="Z54" i="1"/>
  <c r="Z53" i="1"/>
  <c r="Z52" i="1"/>
  <c r="Z51" i="1"/>
  <c r="Z50" i="1"/>
  <c r="Z49" i="1"/>
  <c r="Z48" i="1"/>
  <c r="Z47" i="1"/>
  <c r="Z46" i="1"/>
  <c r="Z45" i="1"/>
  <c r="Z44" i="1"/>
  <c r="Z43" i="1"/>
  <c r="Z42" i="1"/>
  <c r="Z41" i="1"/>
  <c r="Z40" i="1"/>
  <c r="Z39" i="1"/>
  <c r="Z38" i="1"/>
  <c r="Z37" i="1"/>
  <c r="Z36" i="1"/>
  <c r="Z35" i="1"/>
  <c r="Z34" i="1"/>
  <c r="Z33" i="1"/>
  <c r="Z32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E33" i="11" l="1"/>
  <c r="E31" i="11"/>
  <c r="H26" i="11"/>
  <c r="D26" i="11"/>
  <c r="B23" i="11"/>
  <c r="B21" i="11"/>
  <c r="B4" i="11"/>
  <c r="G2" i="11"/>
  <c r="D29" i="12" l="1"/>
  <c r="D27" i="12"/>
  <c r="D7" i="12"/>
  <c r="E11" i="12"/>
  <c r="C11" i="12"/>
  <c r="F25" i="12" s="1"/>
  <c r="O9" i="2"/>
  <c r="AG3" i="1"/>
  <c r="K1" i="3" s="1"/>
  <c r="B2" i="1"/>
  <c r="B3" i="12" s="1"/>
  <c r="C3" i="2" l="1"/>
  <c r="D7" i="2"/>
  <c r="B69" i="1"/>
  <c r="C69" i="1"/>
  <c r="D69" i="1"/>
  <c r="E69" i="1"/>
  <c r="P69" i="1"/>
  <c r="V69" i="1"/>
  <c r="AB69" i="1"/>
  <c r="AO69" i="1"/>
  <c r="AR69" i="1"/>
  <c r="AU69" i="1"/>
  <c r="B70" i="1"/>
  <c r="C70" i="1"/>
  <c r="D70" i="1"/>
  <c r="E70" i="1"/>
  <c r="P70" i="1"/>
  <c r="V70" i="1"/>
  <c r="AB70" i="1"/>
  <c r="AO70" i="1"/>
  <c r="AR70" i="1"/>
  <c r="AU70" i="1"/>
  <c r="B71" i="1"/>
  <c r="C71" i="1"/>
  <c r="D71" i="1"/>
  <c r="E71" i="1"/>
  <c r="P71" i="1"/>
  <c r="V71" i="1"/>
  <c r="AB71" i="1"/>
  <c r="AO71" i="1"/>
  <c r="AR71" i="1"/>
  <c r="AU71" i="1"/>
  <c r="B72" i="1"/>
  <c r="C72" i="1"/>
  <c r="D72" i="1"/>
  <c r="E72" i="1"/>
  <c r="P72" i="1"/>
  <c r="V72" i="1"/>
  <c r="AB72" i="1"/>
  <c r="AO72" i="1"/>
  <c r="AR72" i="1"/>
  <c r="AU72" i="1"/>
  <c r="E53" i="1"/>
  <c r="P53" i="1"/>
  <c r="V53" i="1"/>
  <c r="AB53" i="1"/>
  <c r="AO53" i="1"/>
  <c r="AR53" i="1"/>
  <c r="AU53" i="1"/>
  <c r="E54" i="1"/>
  <c r="P54" i="1"/>
  <c r="V54" i="1"/>
  <c r="AB54" i="1"/>
  <c r="AO54" i="1"/>
  <c r="AR54" i="1"/>
  <c r="AU54" i="1"/>
  <c r="E55" i="1"/>
  <c r="P55" i="1"/>
  <c r="V55" i="1"/>
  <c r="AB55" i="1"/>
  <c r="AO55" i="1"/>
  <c r="AR55" i="1"/>
  <c r="AU55" i="1"/>
  <c r="E56" i="1"/>
  <c r="P56" i="1"/>
  <c r="V56" i="1"/>
  <c r="AB56" i="1"/>
  <c r="AO56" i="1"/>
  <c r="AR56" i="1"/>
  <c r="AU56" i="1"/>
  <c r="E57" i="1"/>
  <c r="P57" i="1"/>
  <c r="V57" i="1"/>
  <c r="AB57" i="1"/>
  <c r="AO57" i="1"/>
  <c r="AR57" i="1"/>
  <c r="AU57" i="1"/>
  <c r="E58" i="1"/>
  <c r="P58" i="1"/>
  <c r="V58" i="1"/>
  <c r="AB58" i="1"/>
  <c r="AO58" i="1"/>
  <c r="AR58" i="1"/>
  <c r="AU58" i="1"/>
  <c r="E59" i="1"/>
  <c r="P59" i="1"/>
  <c r="V59" i="1"/>
  <c r="AB59" i="1"/>
  <c r="AO59" i="1"/>
  <c r="AR59" i="1"/>
  <c r="AU59" i="1"/>
  <c r="E60" i="1"/>
  <c r="P60" i="1"/>
  <c r="V60" i="1"/>
  <c r="AB60" i="1"/>
  <c r="AO60" i="1"/>
  <c r="AR60" i="1"/>
  <c r="AU60" i="1"/>
  <c r="E61" i="1"/>
  <c r="P61" i="1"/>
  <c r="V61" i="1"/>
  <c r="AB61" i="1"/>
  <c r="AO61" i="1"/>
  <c r="AR61" i="1"/>
  <c r="AU61" i="1"/>
  <c r="E62" i="1"/>
  <c r="P62" i="1"/>
  <c r="V62" i="1"/>
  <c r="AB62" i="1"/>
  <c r="AO62" i="1"/>
  <c r="AR62" i="1"/>
  <c r="AU62" i="1"/>
  <c r="E63" i="1"/>
  <c r="P63" i="1"/>
  <c r="V63" i="1"/>
  <c r="AB63" i="1"/>
  <c r="AO63" i="1"/>
  <c r="AR63" i="1"/>
  <c r="AU63" i="1"/>
  <c r="E64" i="1"/>
  <c r="P64" i="1"/>
  <c r="V64" i="1"/>
  <c r="AB64" i="1"/>
  <c r="AO64" i="1"/>
  <c r="AR64" i="1"/>
  <c r="AU64" i="1"/>
  <c r="E65" i="1"/>
  <c r="P65" i="1"/>
  <c r="V65" i="1"/>
  <c r="AB65" i="1"/>
  <c r="AO65" i="1"/>
  <c r="AR65" i="1"/>
  <c r="AU65" i="1"/>
  <c r="E66" i="1"/>
  <c r="P66" i="1"/>
  <c r="V66" i="1"/>
  <c r="AB66" i="1"/>
  <c r="AO66" i="1"/>
  <c r="AR66" i="1"/>
  <c r="AU66" i="1"/>
  <c r="E67" i="1"/>
  <c r="P67" i="1"/>
  <c r="V67" i="1"/>
  <c r="AB67" i="1"/>
  <c r="AO67" i="1"/>
  <c r="AR67" i="1"/>
  <c r="AU67" i="1"/>
  <c r="E68" i="1"/>
  <c r="P68" i="1"/>
  <c r="V68" i="1"/>
  <c r="AB68" i="1"/>
  <c r="AO68" i="1"/>
  <c r="AR68" i="1"/>
  <c r="AU68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B61" i="1"/>
  <c r="B62" i="1"/>
  <c r="B63" i="1"/>
  <c r="B64" i="1"/>
  <c r="B65" i="1"/>
  <c r="B66" i="1"/>
  <c r="B67" i="1"/>
  <c r="B68" i="1"/>
  <c r="B55" i="1"/>
  <c r="B56" i="1"/>
  <c r="B57" i="1"/>
  <c r="B58" i="1"/>
  <c r="B59" i="1"/>
  <c r="B60" i="1"/>
  <c r="B53" i="1"/>
  <c r="B54" i="1"/>
  <c r="D50" i="3" l="1"/>
  <c r="B50" i="3"/>
  <c r="I28" i="3" l="1"/>
  <c r="I21" i="3"/>
  <c r="I14" i="3"/>
  <c r="I7" i="3"/>
  <c r="B35" i="3"/>
  <c r="B28" i="3"/>
  <c r="B21" i="3"/>
  <c r="B14" i="3"/>
  <c r="B7" i="3"/>
  <c r="AU52" i="1" l="1"/>
  <c r="AU51" i="1"/>
  <c r="AU50" i="1"/>
  <c r="AU49" i="1"/>
  <c r="AU48" i="1"/>
  <c r="AU47" i="1"/>
  <c r="AU46" i="1"/>
  <c r="AU45" i="1"/>
  <c r="AU44" i="1"/>
  <c r="AU43" i="1"/>
  <c r="AU42" i="1"/>
  <c r="AU41" i="1"/>
  <c r="AU40" i="1"/>
  <c r="AU39" i="1"/>
  <c r="AU38" i="1"/>
  <c r="AU37" i="1"/>
  <c r="AU36" i="1"/>
  <c r="AU35" i="1"/>
  <c r="AU34" i="1"/>
  <c r="AU33" i="1"/>
  <c r="AU32" i="1"/>
  <c r="AU31" i="1"/>
  <c r="AU30" i="1"/>
  <c r="AU29" i="1"/>
  <c r="AU28" i="1"/>
  <c r="AU27" i="1"/>
  <c r="AU26" i="1"/>
  <c r="AU25" i="1"/>
  <c r="AU24" i="1"/>
  <c r="AU23" i="1"/>
  <c r="AU22" i="1"/>
  <c r="AU21" i="1"/>
  <c r="AU20" i="1"/>
  <c r="AU19" i="1"/>
  <c r="AU18" i="1"/>
  <c r="AU17" i="1"/>
  <c r="AU16" i="1"/>
  <c r="AU15" i="1"/>
  <c r="AU14" i="1"/>
  <c r="AU13" i="1"/>
  <c r="AR52" i="1"/>
  <c r="AR51" i="1"/>
  <c r="AR50" i="1"/>
  <c r="AR49" i="1"/>
  <c r="AR48" i="1"/>
  <c r="AR47" i="1"/>
  <c r="AR46" i="1"/>
  <c r="AR45" i="1"/>
  <c r="AR44" i="1"/>
  <c r="AR43" i="1"/>
  <c r="AR42" i="1"/>
  <c r="AR41" i="1"/>
  <c r="AR40" i="1"/>
  <c r="AR39" i="1"/>
  <c r="AR38" i="1"/>
  <c r="AR37" i="1"/>
  <c r="AR36" i="1"/>
  <c r="AR35" i="1"/>
  <c r="AR34" i="1"/>
  <c r="AR33" i="1"/>
  <c r="AR32" i="1"/>
  <c r="AR31" i="1"/>
  <c r="AR30" i="1"/>
  <c r="AR29" i="1"/>
  <c r="AR28" i="1"/>
  <c r="AR27" i="1"/>
  <c r="AR26" i="1"/>
  <c r="AR25" i="1"/>
  <c r="AR24" i="1"/>
  <c r="AR23" i="1"/>
  <c r="AR22" i="1"/>
  <c r="AR21" i="1"/>
  <c r="AR20" i="1"/>
  <c r="AR19" i="1"/>
  <c r="AR18" i="1"/>
  <c r="AR17" i="1"/>
  <c r="AR16" i="1"/>
  <c r="AR15" i="1"/>
  <c r="AR14" i="1"/>
  <c r="AR13" i="1"/>
  <c r="AO52" i="1"/>
  <c r="AO51" i="1"/>
  <c r="AO50" i="1"/>
  <c r="AO49" i="1"/>
  <c r="AO48" i="1"/>
  <c r="AO47" i="1"/>
  <c r="AO46" i="1"/>
  <c r="AO45" i="1"/>
  <c r="AO44" i="1"/>
  <c r="AO43" i="1"/>
  <c r="AO42" i="1"/>
  <c r="AO41" i="1"/>
  <c r="AO40" i="1"/>
  <c r="AO39" i="1"/>
  <c r="AO38" i="1"/>
  <c r="AO37" i="1"/>
  <c r="AO36" i="1"/>
  <c r="AO35" i="1"/>
  <c r="AO34" i="1"/>
  <c r="AO33" i="1"/>
  <c r="AO32" i="1"/>
  <c r="AO31" i="1"/>
  <c r="AO30" i="1"/>
  <c r="AO29" i="1"/>
  <c r="AO28" i="1"/>
  <c r="AO27" i="1"/>
  <c r="AO26" i="1"/>
  <c r="AO25" i="1"/>
  <c r="AO24" i="1"/>
  <c r="AO23" i="1"/>
  <c r="AO22" i="1"/>
  <c r="AO21" i="1"/>
  <c r="AO20" i="1"/>
  <c r="AO19" i="1"/>
  <c r="AO18" i="1"/>
  <c r="AO17" i="1"/>
  <c r="AO16" i="1"/>
  <c r="AO15" i="1"/>
  <c r="AO14" i="1"/>
  <c r="AO13" i="1"/>
  <c r="AB13" i="1" l="1"/>
  <c r="D13" i="1"/>
  <c r="G15" i="2"/>
  <c r="E15" i="2"/>
  <c r="F15" i="2"/>
  <c r="D15" i="2"/>
  <c r="F18" i="5"/>
  <c r="F16" i="5"/>
  <c r="AS8" i="1" s="1"/>
  <c r="AX8" i="1" l="1"/>
  <c r="I15" i="2"/>
  <c r="H15" i="2"/>
  <c r="F20" i="5"/>
  <c r="E13" i="1"/>
  <c r="E45" i="3"/>
  <c r="D45" i="3"/>
  <c r="E44" i="3"/>
  <c r="D44" i="3"/>
  <c r="M3" i="3"/>
  <c r="K3" i="3"/>
  <c r="W5" i="1"/>
  <c r="C3" i="3"/>
  <c r="D5" i="1"/>
  <c r="E33" i="2"/>
  <c r="F30" i="2"/>
  <c r="F28" i="2"/>
  <c r="F26" i="2"/>
  <c r="I9" i="2"/>
  <c r="D9" i="2"/>
  <c r="D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14" i="1"/>
  <c r="B13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14" i="1"/>
  <c r="C42" i="1"/>
  <c r="D42" i="1"/>
  <c r="C43" i="1"/>
  <c r="D43" i="1"/>
  <c r="C44" i="1"/>
  <c r="D44" i="1"/>
  <c r="C45" i="1"/>
  <c r="D45" i="1"/>
  <c r="C46" i="1"/>
  <c r="D46" i="1"/>
  <c r="C47" i="1"/>
  <c r="D47" i="1"/>
  <c r="C48" i="1"/>
  <c r="D48" i="1"/>
  <c r="C49" i="1"/>
  <c r="D49" i="1"/>
  <c r="C50" i="1"/>
  <c r="D50" i="1"/>
  <c r="C51" i="1"/>
  <c r="D51" i="1"/>
  <c r="C52" i="1"/>
  <c r="D52" i="1"/>
  <c r="C15" i="1"/>
  <c r="D15" i="1"/>
  <c r="C16" i="1"/>
  <c r="D16" i="1"/>
  <c r="C17" i="1"/>
  <c r="D17" i="1"/>
  <c r="C18" i="1"/>
  <c r="D18" i="1"/>
  <c r="C19" i="1"/>
  <c r="D19" i="1"/>
  <c r="C20" i="1"/>
  <c r="D20" i="1"/>
  <c r="C21" i="1"/>
  <c r="D21" i="1"/>
  <c r="C22" i="1"/>
  <c r="D22" i="1"/>
  <c r="C23" i="1"/>
  <c r="D23" i="1"/>
  <c r="C24" i="1"/>
  <c r="D24" i="1"/>
  <c r="C25" i="1"/>
  <c r="D25" i="1"/>
  <c r="C26" i="1"/>
  <c r="D26" i="1"/>
  <c r="C27" i="1"/>
  <c r="D27" i="1"/>
  <c r="C28" i="1"/>
  <c r="D28" i="1"/>
  <c r="C29" i="1"/>
  <c r="D29" i="1"/>
  <c r="C30" i="1"/>
  <c r="D30" i="1"/>
  <c r="C31" i="1"/>
  <c r="D31" i="1"/>
  <c r="C32" i="1"/>
  <c r="D32" i="1"/>
  <c r="C33" i="1"/>
  <c r="D33" i="1"/>
  <c r="C34" i="1"/>
  <c r="D34" i="1"/>
  <c r="C35" i="1"/>
  <c r="D35" i="1"/>
  <c r="C36" i="1"/>
  <c r="D36" i="1"/>
  <c r="C37" i="1"/>
  <c r="D37" i="1"/>
  <c r="C38" i="1"/>
  <c r="D38" i="1"/>
  <c r="C39" i="1"/>
  <c r="D39" i="1"/>
  <c r="C40" i="1"/>
  <c r="D40" i="1"/>
  <c r="C41" i="1"/>
  <c r="D41" i="1"/>
  <c r="C14" i="1"/>
  <c r="C13" i="1"/>
  <c r="H21" i="12" l="1"/>
  <c r="H20" i="12"/>
  <c r="D9" i="12"/>
  <c r="H22" i="12"/>
  <c r="H23" i="12"/>
  <c r="H18" i="12"/>
  <c r="AM8" i="1"/>
  <c r="H16" i="2"/>
  <c r="K34" i="3"/>
  <c r="K27" i="3"/>
  <c r="K20" i="3"/>
  <c r="L34" i="3"/>
  <c r="L27" i="3"/>
  <c r="L20" i="3"/>
  <c r="E46" i="3"/>
  <c r="D46" i="3"/>
  <c r="AV3" i="1"/>
  <c r="AS5" i="1"/>
  <c r="AX7" i="1"/>
  <c r="AS7" i="1"/>
  <c r="AX5" i="1"/>
  <c r="W7" i="1"/>
  <c r="AD5" i="1"/>
  <c r="L7" i="1"/>
  <c r="D7" i="1"/>
  <c r="D20" i="5"/>
  <c r="D16" i="2" s="1"/>
  <c r="E20" i="5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H17" i="12" s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E30" i="3" l="1"/>
  <c r="D34" i="3"/>
  <c r="E41" i="3"/>
  <c r="D41" i="3"/>
  <c r="E34" i="3"/>
  <c r="E27" i="3"/>
  <c r="D27" i="3"/>
  <c r="AM7" i="1"/>
  <c r="F16" i="2"/>
  <c r="E32" i="3"/>
  <c r="AM5" i="1"/>
  <c r="F44" i="3"/>
  <c r="F45" i="3"/>
  <c r="K19" i="3"/>
  <c r="D21" i="3"/>
  <c r="D22" i="3"/>
  <c r="D23" i="3"/>
  <c r="D24" i="3"/>
  <c r="D25" i="3"/>
  <c r="D26" i="3"/>
  <c r="D29" i="3"/>
  <c r="D31" i="3"/>
  <c r="D28" i="3"/>
  <c r="E29" i="3"/>
  <c r="E31" i="3"/>
  <c r="D33" i="3"/>
  <c r="E21" i="3"/>
  <c r="E22" i="3"/>
  <c r="E23" i="3"/>
  <c r="E24" i="3"/>
  <c r="E25" i="3"/>
  <c r="E26" i="3"/>
  <c r="D30" i="3"/>
  <c r="D32" i="3"/>
  <c r="E28" i="3"/>
  <c r="E33" i="3"/>
  <c r="L12" i="3"/>
  <c r="L11" i="3"/>
  <c r="L10" i="3"/>
  <c r="L9" i="3"/>
  <c r="L8" i="3"/>
  <c r="L7" i="3"/>
  <c r="K12" i="3"/>
  <c r="K11" i="3"/>
  <c r="K10" i="3"/>
  <c r="K9" i="3"/>
  <c r="K8" i="3"/>
  <c r="K7" i="3"/>
  <c r="D35" i="3"/>
  <c r="D40" i="3"/>
  <c r="D39" i="3"/>
  <c r="D38" i="3"/>
  <c r="D37" i="3"/>
  <c r="D36" i="3"/>
  <c r="E40" i="3"/>
  <c r="E39" i="3"/>
  <c r="E38" i="3"/>
  <c r="E37" i="3"/>
  <c r="E36" i="3"/>
  <c r="E35" i="3"/>
  <c r="L13" i="3" l="1"/>
  <c r="F33" i="3"/>
  <c r="K13" i="3"/>
  <c r="F27" i="3"/>
  <c r="F34" i="3"/>
  <c r="F32" i="3"/>
  <c r="K15" i="3"/>
  <c r="K16" i="3"/>
  <c r="K18" i="3"/>
  <c r="L17" i="3"/>
  <c r="K17" i="3"/>
  <c r="L19" i="3"/>
  <c r="M19" i="3" s="1"/>
  <c r="K14" i="3"/>
  <c r="L15" i="3"/>
  <c r="L18" i="3"/>
  <c r="L16" i="3"/>
  <c r="L14" i="3"/>
  <c r="M20" i="3"/>
  <c r="F25" i="3"/>
  <c r="F39" i="3"/>
  <c r="F23" i="3"/>
  <c r="F41" i="3"/>
  <c r="F37" i="3"/>
  <c r="F40" i="3"/>
  <c r="F22" i="3"/>
  <c r="F46" i="3"/>
  <c r="F30" i="3"/>
  <c r="F28" i="3"/>
  <c r="F26" i="3"/>
  <c r="F24" i="3"/>
  <c r="F35" i="3"/>
  <c r="M7" i="3"/>
  <c r="M9" i="3"/>
  <c r="M11" i="3"/>
  <c r="M8" i="3"/>
  <c r="M10" i="3"/>
  <c r="M12" i="3"/>
  <c r="F38" i="3"/>
  <c r="F29" i="3"/>
  <c r="F31" i="3"/>
  <c r="F21" i="3"/>
  <c r="F36" i="3"/>
  <c r="M13" i="3" l="1"/>
  <c r="M15" i="3"/>
  <c r="M16" i="3"/>
  <c r="M17" i="3"/>
  <c r="M14" i="3"/>
  <c r="M18" i="3"/>
  <c r="L12" i="1"/>
  <c r="K33" i="3" l="1"/>
  <c r="L32" i="3"/>
  <c r="L30" i="3"/>
  <c r="L28" i="3"/>
  <c r="K32" i="3"/>
  <c r="K30" i="3"/>
  <c r="K28" i="3"/>
  <c r="L33" i="3"/>
  <c r="L31" i="3"/>
  <c r="L29" i="3"/>
  <c r="K31" i="3"/>
  <c r="K29" i="3"/>
  <c r="K26" i="3" l="1"/>
  <c r="L23" i="3"/>
  <c r="K22" i="3"/>
  <c r="L25" i="3"/>
  <c r="L21" i="3"/>
  <c r="K21" i="3"/>
  <c r="K25" i="3"/>
  <c r="K24" i="3"/>
  <c r="K23" i="3"/>
  <c r="M29" i="3"/>
  <c r="M32" i="3"/>
  <c r="M27" i="3"/>
  <c r="L22" i="3"/>
  <c r="L26" i="3"/>
  <c r="M34" i="3"/>
  <c r="M28" i="3"/>
  <c r="L24" i="3"/>
  <c r="M31" i="3"/>
  <c r="M30" i="3"/>
  <c r="M33" i="3"/>
  <c r="M23" i="3" l="1"/>
  <c r="M22" i="3"/>
  <c r="M21" i="3"/>
  <c r="M25" i="3"/>
  <c r="M26" i="3"/>
  <c r="M24" i="3"/>
  <c r="P13" i="1" l="1"/>
  <c r="H16" i="12" s="1"/>
  <c r="E15" i="3" l="1"/>
  <c r="E20" i="3"/>
  <c r="E14" i="3"/>
  <c r="D15" i="3"/>
  <c r="D17" i="3"/>
  <c r="D20" i="3"/>
  <c r="D19" i="3"/>
  <c r="D14" i="3"/>
  <c r="E17" i="3"/>
  <c r="E16" i="3"/>
  <c r="E19" i="3"/>
  <c r="E18" i="3"/>
  <c r="D18" i="3"/>
  <c r="D16" i="3"/>
  <c r="F16" i="3" l="1"/>
  <c r="F15" i="3"/>
  <c r="F14" i="3"/>
  <c r="F20" i="3"/>
  <c r="F18" i="3"/>
  <c r="F19" i="3"/>
  <c r="F17" i="3"/>
  <c r="H55" i="1" l="1"/>
  <c r="H51" i="1"/>
  <c r="H58" i="1"/>
  <c r="H64" i="1"/>
  <c r="H66" i="1"/>
  <c r="H56" i="1"/>
  <c r="H61" i="1"/>
  <c r="H71" i="1"/>
  <c r="H62" i="1"/>
  <c r="H65" i="1"/>
  <c r="H45" i="1"/>
  <c r="H30" i="1"/>
  <c r="H36" i="1"/>
  <c r="H20" i="1"/>
  <c r="H29" i="1"/>
  <c r="H46" i="1"/>
  <c r="H44" i="1"/>
  <c r="H49" i="1"/>
  <c r="H17" i="1"/>
  <c r="H39" i="1"/>
  <c r="H23" i="1"/>
  <c r="H26" i="1"/>
  <c r="H27" i="1"/>
  <c r="H70" i="1"/>
  <c r="H54" i="1"/>
  <c r="H68" i="1"/>
  <c r="H57" i="1"/>
  <c r="H69" i="1"/>
  <c r="H59" i="1"/>
  <c r="H53" i="1"/>
  <c r="H42" i="1"/>
  <c r="H43" i="1"/>
  <c r="H48" i="1"/>
  <c r="H22" i="1"/>
  <c r="H14" i="1"/>
  <c r="H28" i="1"/>
  <c r="H21" i="1"/>
  <c r="H24" i="1"/>
  <c r="H47" i="1"/>
  <c r="H41" i="1"/>
  <c r="H25" i="1"/>
  <c r="H32" i="1"/>
  <c r="H15" i="1"/>
  <c r="H34" i="1"/>
  <c r="H18" i="1"/>
  <c r="H13" i="1"/>
  <c r="AW13" i="1" s="1"/>
  <c r="H72" i="1"/>
  <c r="H50" i="1"/>
  <c r="H35" i="1"/>
  <c r="H40" i="1"/>
  <c r="H33" i="1"/>
  <c r="H16" i="1"/>
  <c r="H60" i="1"/>
  <c r="H63" i="1"/>
  <c r="H67" i="1"/>
  <c r="H38" i="1"/>
  <c r="H37" i="1"/>
  <c r="H52" i="1"/>
  <c r="H31" i="1"/>
  <c r="H19" i="1"/>
  <c r="J31" i="1" l="1"/>
  <c r="AW31" i="1"/>
  <c r="J67" i="1"/>
  <c r="AW67" i="1"/>
  <c r="J33" i="1"/>
  <c r="AW33" i="1"/>
  <c r="J40" i="1"/>
  <c r="AW40" i="1"/>
  <c r="AX40" i="1" s="1"/>
  <c r="AY40" i="1" s="1"/>
  <c r="J18" i="1"/>
  <c r="AW18" i="1"/>
  <c r="J25" i="1"/>
  <c r="AW25" i="1"/>
  <c r="J21" i="1"/>
  <c r="AW21" i="1"/>
  <c r="J22" i="1"/>
  <c r="AW22" i="1"/>
  <c r="J53" i="1"/>
  <c r="AW53" i="1"/>
  <c r="J68" i="1"/>
  <c r="AW68" i="1"/>
  <c r="J26" i="1"/>
  <c r="AW26" i="1"/>
  <c r="J49" i="1"/>
  <c r="AW49" i="1"/>
  <c r="J44" i="1"/>
  <c r="AW44" i="1"/>
  <c r="AX44" i="1" s="1"/>
  <c r="AY44" i="1" s="1"/>
  <c r="J20" i="1"/>
  <c r="AW20" i="1"/>
  <c r="J36" i="1"/>
  <c r="AW36" i="1"/>
  <c r="AX36" i="1" s="1"/>
  <c r="AY36" i="1" s="1"/>
  <c r="J65" i="1"/>
  <c r="AW65" i="1"/>
  <c r="J71" i="1"/>
  <c r="AW71" i="1"/>
  <c r="J64" i="1"/>
  <c r="AW64" i="1"/>
  <c r="J19" i="1"/>
  <c r="AW19" i="1"/>
  <c r="AX19" i="1" s="1"/>
  <c r="AY19" i="1" s="1"/>
  <c r="J52" i="1"/>
  <c r="AW52" i="1"/>
  <c r="J37" i="1"/>
  <c r="AW37" i="1"/>
  <c r="AX37" i="1" s="1"/>
  <c r="AY37" i="1" s="1"/>
  <c r="J38" i="1"/>
  <c r="AW38" i="1"/>
  <c r="AX38" i="1" s="1"/>
  <c r="AY38" i="1" s="1"/>
  <c r="J63" i="1"/>
  <c r="AW63" i="1"/>
  <c r="J60" i="1"/>
  <c r="AW60" i="1"/>
  <c r="AX60" i="1" s="1"/>
  <c r="AY60" i="1" s="1"/>
  <c r="J16" i="1"/>
  <c r="E7" i="3" s="1"/>
  <c r="AW16" i="1"/>
  <c r="AX16" i="1" s="1"/>
  <c r="AY16" i="1" s="1"/>
  <c r="J35" i="1"/>
  <c r="AW35" i="1"/>
  <c r="J50" i="1"/>
  <c r="AW50" i="1"/>
  <c r="AX50" i="1" s="1"/>
  <c r="AY50" i="1" s="1"/>
  <c r="J13" i="1"/>
  <c r="J34" i="1"/>
  <c r="AW34" i="1"/>
  <c r="J15" i="1"/>
  <c r="AW15" i="1"/>
  <c r="AX15" i="1" s="1"/>
  <c r="AY15" i="1" s="1"/>
  <c r="J32" i="1"/>
  <c r="AW32" i="1"/>
  <c r="AX32" i="1" s="1"/>
  <c r="AY32" i="1" s="1"/>
  <c r="J41" i="1"/>
  <c r="AW41" i="1"/>
  <c r="J47" i="1"/>
  <c r="AW47" i="1"/>
  <c r="AX47" i="1" s="1"/>
  <c r="AY47" i="1" s="1"/>
  <c r="J24" i="1"/>
  <c r="AW24" i="1"/>
  <c r="AX24" i="1" s="1"/>
  <c r="AY24" i="1" s="1"/>
  <c r="J28" i="1"/>
  <c r="AW28" i="1"/>
  <c r="J14" i="1"/>
  <c r="AW14" i="1"/>
  <c r="AX14" i="1" s="1"/>
  <c r="AY14" i="1" s="1"/>
  <c r="J48" i="1"/>
  <c r="AW48" i="1"/>
  <c r="J43" i="1"/>
  <c r="AW43" i="1"/>
  <c r="AX43" i="1" s="1"/>
  <c r="AY43" i="1" s="1"/>
  <c r="J42" i="1"/>
  <c r="AW42" i="1"/>
  <c r="AX42" i="1" s="1"/>
  <c r="AY42" i="1" s="1"/>
  <c r="J59" i="1"/>
  <c r="AW59" i="1"/>
  <c r="J69" i="1"/>
  <c r="AW69" i="1"/>
  <c r="AX69" i="1" s="1"/>
  <c r="AY69" i="1" s="1"/>
  <c r="J57" i="1"/>
  <c r="AW57" i="1"/>
  <c r="AX57" i="1" s="1"/>
  <c r="AY57" i="1" s="1"/>
  <c r="J54" i="1"/>
  <c r="AW54" i="1"/>
  <c r="J70" i="1"/>
  <c r="AW70" i="1"/>
  <c r="AX70" i="1" s="1"/>
  <c r="AY70" i="1" s="1"/>
  <c r="J27" i="1"/>
  <c r="AW27" i="1"/>
  <c r="AX27" i="1" s="1"/>
  <c r="AY27" i="1" s="1"/>
  <c r="J23" i="1"/>
  <c r="AW23" i="1"/>
  <c r="J39" i="1"/>
  <c r="AW39" i="1"/>
  <c r="AX39" i="1" s="1"/>
  <c r="AY39" i="1" s="1"/>
  <c r="J17" i="1"/>
  <c r="AW17" i="1"/>
  <c r="AX17" i="1" s="1"/>
  <c r="AY17" i="1" s="1"/>
  <c r="J46" i="1"/>
  <c r="AW46" i="1"/>
  <c r="J29" i="1"/>
  <c r="AW29" i="1"/>
  <c r="AX29" i="1" s="1"/>
  <c r="AY29" i="1" s="1"/>
  <c r="J30" i="1"/>
  <c r="AW30" i="1"/>
  <c r="J45" i="1"/>
  <c r="AW45" i="1"/>
  <c r="AX45" i="1" s="1"/>
  <c r="AY45" i="1" s="1"/>
  <c r="J62" i="1"/>
  <c r="AW62" i="1"/>
  <c r="J61" i="1"/>
  <c r="AW61" i="1"/>
  <c r="J56" i="1"/>
  <c r="AW56" i="1"/>
  <c r="AX56" i="1" s="1"/>
  <c r="AY56" i="1" s="1"/>
  <c r="J66" i="1"/>
  <c r="AW66" i="1"/>
  <c r="AX66" i="1" s="1"/>
  <c r="AY66" i="1" s="1"/>
  <c r="J58" i="1"/>
  <c r="AW58" i="1"/>
  <c r="J51" i="1"/>
  <c r="AW51" i="1"/>
  <c r="AX51" i="1" s="1"/>
  <c r="AY51" i="1" s="1"/>
  <c r="J55" i="1"/>
  <c r="AW55" i="1"/>
  <c r="AX55" i="1" s="1"/>
  <c r="AY55" i="1" s="1"/>
  <c r="J72" i="1"/>
  <c r="E13" i="3" s="1"/>
  <c r="AW72" i="1"/>
  <c r="AX72" i="1" s="1"/>
  <c r="AY72" i="1" s="1"/>
  <c r="AX13" i="1"/>
  <c r="AY13" i="1" s="1"/>
  <c r="H15" i="12"/>
  <c r="D7" i="3"/>
  <c r="E8" i="3"/>
  <c r="E9" i="3"/>
  <c r="D10" i="3"/>
  <c r="D8" i="3"/>
  <c r="D11" i="3"/>
  <c r="D9" i="3"/>
  <c r="D12" i="3"/>
  <c r="AX31" i="1"/>
  <c r="AY31" i="1" s="1"/>
  <c r="AX52" i="1"/>
  <c r="AY52" i="1" s="1"/>
  <c r="AX67" i="1"/>
  <c r="AY67" i="1" s="1"/>
  <c r="AX63" i="1"/>
  <c r="AY63" i="1" s="1"/>
  <c r="AX33" i="1"/>
  <c r="AY33" i="1" s="1"/>
  <c r="AX35" i="1"/>
  <c r="AY35" i="1" s="1"/>
  <c r="AX18" i="1"/>
  <c r="AY18" i="1" s="1"/>
  <c r="AX34" i="1"/>
  <c r="AY34" i="1" s="1"/>
  <c r="AX25" i="1"/>
  <c r="AY25" i="1" s="1"/>
  <c r="AX41" i="1"/>
  <c r="AY41" i="1" s="1"/>
  <c r="AX21" i="1"/>
  <c r="AY21" i="1" s="1"/>
  <c r="AX28" i="1"/>
  <c r="AY28" i="1" s="1"/>
  <c r="AX22" i="1"/>
  <c r="AY22" i="1" s="1"/>
  <c r="AX48" i="1"/>
  <c r="AY48" i="1" s="1"/>
  <c r="AX53" i="1"/>
  <c r="AY53" i="1" s="1"/>
  <c r="AX59" i="1"/>
  <c r="AY59" i="1" s="1"/>
  <c r="AX68" i="1"/>
  <c r="AY68" i="1" s="1"/>
  <c r="AX54" i="1"/>
  <c r="AY54" i="1" s="1"/>
  <c r="AX26" i="1"/>
  <c r="AY26" i="1" s="1"/>
  <c r="AX23" i="1"/>
  <c r="AY23" i="1" s="1"/>
  <c r="AX49" i="1"/>
  <c r="AY49" i="1" s="1"/>
  <c r="AX46" i="1"/>
  <c r="AY46" i="1" s="1"/>
  <c r="AX20" i="1"/>
  <c r="AY20" i="1" s="1"/>
  <c r="AX30" i="1"/>
  <c r="AY30" i="1" s="1"/>
  <c r="AX65" i="1"/>
  <c r="AY65" i="1" s="1"/>
  <c r="AX62" i="1"/>
  <c r="AY62" i="1" s="1"/>
  <c r="AX71" i="1"/>
  <c r="AY71" i="1" s="1"/>
  <c r="AX61" i="1"/>
  <c r="AY61" i="1" s="1"/>
  <c r="AX64" i="1"/>
  <c r="AY64" i="1" s="1"/>
  <c r="AX58" i="1"/>
  <c r="AY58" i="1" s="1"/>
  <c r="E11" i="3" l="1"/>
  <c r="F11" i="3" s="1"/>
  <c r="D13" i="3"/>
  <c r="F13" i="3" s="1"/>
  <c r="E12" i="3"/>
  <c r="F12" i="3" s="1"/>
  <c r="F8" i="3"/>
  <c r="F7" i="3"/>
  <c r="E10" i="3"/>
  <c r="F10" i="3" s="1"/>
  <c r="K39" i="3"/>
  <c r="K42" i="3"/>
  <c r="K40" i="3"/>
  <c r="K37" i="3"/>
  <c r="K43" i="3"/>
  <c r="F9" i="3"/>
  <c r="K36" i="3"/>
  <c r="K41" i="3"/>
  <c r="K38" i="3"/>
  <c r="K44" i="3" l="1"/>
</calcChain>
</file>

<file path=xl/sharedStrings.xml><?xml version="1.0" encoding="utf-8"?>
<sst xmlns="http://schemas.openxmlformats.org/spreadsheetml/2006/main" count="432" uniqueCount="221">
  <si>
    <t>बृहन्मुंबई महानगरपालिका - शिक्षण विभाग</t>
  </si>
  <si>
    <t>शाळा :</t>
  </si>
  <si>
    <t xml:space="preserve">इयत्ता : </t>
  </si>
  <si>
    <t>तुकडी :</t>
  </si>
  <si>
    <t>पट :</t>
  </si>
  <si>
    <t>è</t>
  </si>
  <si>
    <t>बालक:</t>
  </si>
  <si>
    <t>कन्या:</t>
  </si>
  <si>
    <t>UDISE :</t>
  </si>
  <si>
    <t>URC :</t>
  </si>
  <si>
    <t>वार्ड :</t>
  </si>
  <si>
    <t>उपस्थित :</t>
  </si>
  <si>
    <t>hellomitra.blogspot.in</t>
  </si>
  <si>
    <t>जाति प्रवर्ग</t>
  </si>
  <si>
    <t>अनु. क्रमांक</t>
  </si>
  <si>
    <t>विषय</t>
  </si>
  <si>
    <t>शाळा सिद्धी में रिपोर्ट Submit के लिए</t>
  </si>
  <si>
    <t>विद्यार्थ्यांचे नाव</t>
  </si>
  <si>
    <t>प्रथम भाषा</t>
  </si>
  <si>
    <t>गणित</t>
  </si>
  <si>
    <t>कला</t>
  </si>
  <si>
    <t>कार्यानुभव</t>
  </si>
  <si>
    <t>शा.शि. व आरोग्य</t>
  </si>
  <si>
    <t xml:space="preserve">  आकारिक मूल्यमापन गुण</t>
  </si>
  <si>
    <t xml:space="preserve">  संकलित  मूल्यमापन गुण</t>
  </si>
  <si>
    <t xml:space="preserve">  एकूण  मूल्यमापन गुण</t>
  </si>
  <si>
    <t xml:space="preserve">  अतिरिक्त पूरक मार्गदर्शन पूर्व श्रेणी</t>
  </si>
  <si>
    <t xml:space="preserve">  अतिरिक्त पूरक मार्गदर्शन नंतरची श्रेणी</t>
  </si>
  <si>
    <t>प्रतिशत अंक</t>
  </si>
  <si>
    <t>श्रेणी</t>
  </si>
  <si>
    <t>भारांश :)</t>
  </si>
  <si>
    <t>%</t>
  </si>
  <si>
    <t>ड</t>
  </si>
  <si>
    <t>&lt;33</t>
  </si>
  <si>
    <t xml:space="preserve">शाळा : </t>
  </si>
  <si>
    <t xml:space="preserve">इयत्ता :    </t>
  </si>
  <si>
    <t>वर्ग :</t>
  </si>
  <si>
    <t>अनु.क्र.</t>
  </si>
  <si>
    <t>मुली</t>
  </si>
  <si>
    <t>मुले</t>
  </si>
  <si>
    <t>श्रेणी प्राप्त विद्यार्थी संख्या</t>
  </si>
  <si>
    <t>अ - 1</t>
  </si>
  <si>
    <t>अ - 2</t>
  </si>
  <si>
    <t>ब - 1</t>
  </si>
  <si>
    <t>ब - 2</t>
  </si>
  <si>
    <t>क - 1</t>
  </si>
  <si>
    <t>क - 2</t>
  </si>
  <si>
    <r>
      <t xml:space="preserve">क - 2  </t>
    </r>
    <r>
      <rPr>
        <sz val="11"/>
        <color indexed="8"/>
        <rFont val="Arial Unicode MS"/>
        <family val="2"/>
      </rPr>
      <t>च्या खालील श्रेणी</t>
    </r>
  </si>
  <si>
    <t>ई</t>
  </si>
  <si>
    <t>33 - 40</t>
  </si>
  <si>
    <t>41 - 50</t>
  </si>
  <si>
    <t>51 - 60</t>
  </si>
  <si>
    <t>61 - 70</t>
  </si>
  <si>
    <t>71 - 80</t>
  </si>
  <si>
    <t>81 - 90</t>
  </si>
  <si>
    <t>पट व उपस्थिति</t>
  </si>
  <si>
    <t>बालक</t>
  </si>
  <si>
    <t>कन्या</t>
  </si>
  <si>
    <t>योग</t>
  </si>
  <si>
    <t>91 - 100</t>
  </si>
  <si>
    <t>पट</t>
  </si>
  <si>
    <t>उपस्थित</t>
  </si>
  <si>
    <t>अनुपस्थित</t>
  </si>
  <si>
    <t>वर्ग शिक्षकाची (स्वाक्षरी)</t>
  </si>
  <si>
    <t>मुख्याध्यापकाची (स्वाक्षरी)</t>
  </si>
  <si>
    <t>विभाग निरीक्षकाची (स्वाक्षरी)</t>
  </si>
  <si>
    <t>*</t>
  </si>
  <si>
    <t>मराठी</t>
  </si>
  <si>
    <t>इंग्रजी</t>
  </si>
  <si>
    <t xml:space="preserve">M  /  F </t>
  </si>
  <si>
    <t>निकाल एकीकरण तक्ता</t>
  </si>
  <si>
    <t>पट संख्या</t>
  </si>
  <si>
    <t>उत्तीर्ण</t>
  </si>
  <si>
    <t>उत्तारित</t>
  </si>
  <si>
    <t>अनुत्तीर्ण</t>
  </si>
  <si>
    <t>शे.प्रमाण</t>
  </si>
  <si>
    <t>मुलगे</t>
  </si>
  <si>
    <t>विषय फलित  -  शेकडा प्रमाण</t>
  </si>
  <si>
    <t>मातृभाषा</t>
  </si>
  <si>
    <t>परि.अभ्यास</t>
  </si>
  <si>
    <t>शा.शि.</t>
  </si>
  <si>
    <t>स्वाक्षरी :</t>
  </si>
  <si>
    <t>स्वाक्षरी व शिक्का :</t>
  </si>
  <si>
    <t xml:space="preserve">जॉच कर्ता </t>
  </si>
  <si>
    <t>1)  नांव :</t>
  </si>
  <si>
    <t>2)  नांव :</t>
  </si>
  <si>
    <t xml:space="preserve">विभाग निरिक्षक (शाळा) </t>
  </si>
  <si>
    <t>दिनांक व शिक्का</t>
  </si>
  <si>
    <t>कक्षा :</t>
  </si>
  <si>
    <t>शैक्षणिक वर्ष :</t>
  </si>
  <si>
    <t>तक्ता तयार केला (नांव):</t>
  </si>
  <si>
    <t>तक्ता तपासला (नांव) :</t>
  </si>
  <si>
    <t>वर्ग शिक्षक (नांव) :</t>
  </si>
  <si>
    <t>मुख्याध्यापक (नांव) :</t>
  </si>
  <si>
    <t>एकूण पट :</t>
  </si>
  <si>
    <t>स्कूल का नाम :</t>
  </si>
  <si>
    <t>वार्ड</t>
  </si>
  <si>
    <t>UDISE No.</t>
  </si>
  <si>
    <t>URC</t>
  </si>
  <si>
    <t>वर्ग शिक्षक (नाम)</t>
  </si>
  <si>
    <t>तक्ता तैयार कर्ता (नाम)</t>
  </si>
  <si>
    <t>मुख्याध्यापक (नाम) :</t>
  </si>
  <si>
    <t>1 )</t>
  </si>
  <si>
    <t>2 )</t>
  </si>
  <si>
    <t>3 )</t>
  </si>
  <si>
    <t>4 )</t>
  </si>
  <si>
    <t>5 )</t>
  </si>
  <si>
    <t>6 )</t>
  </si>
  <si>
    <t>7 )</t>
  </si>
  <si>
    <t>8 )</t>
  </si>
  <si>
    <t>9 )</t>
  </si>
  <si>
    <t>10 )</t>
  </si>
  <si>
    <t>तक्ता तपासला (नाम)</t>
  </si>
  <si>
    <t>माध्यम :</t>
  </si>
  <si>
    <r>
      <rPr>
        <sz val="14"/>
        <color rgb="FF0000FF"/>
        <rFont val="Arial Unicode MS"/>
        <family val="2"/>
      </rPr>
      <t>Purple</t>
    </r>
    <r>
      <rPr>
        <sz val="14"/>
        <color rgb="FFFF0000"/>
        <rFont val="Arial Unicode MS"/>
        <family val="2"/>
      </rPr>
      <t xml:space="preserve"> कलर के </t>
    </r>
    <r>
      <rPr>
        <sz val="14"/>
        <color rgb="FF0000FF"/>
        <rFont val="Arial Unicode MS"/>
        <family val="2"/>
      </rPr>
      <t>Cell</t>
    </r>
    <r>
      <rPr>
        <sz val="14"/>
        <color rgb="FFFF0000"/>
        <rFont val="Arial Unicode MS"/>
        <family val="2"/>
      </rPr>
      <t xml:space="preserve"> में आवश्यक जानकारी टाईप करें एक बार आपको </t>
    </r>
    <r>
      <rPr>
        <sz val="14"/>
        <color rgb="FF0000FF"/>
        <rFont val="Arial Unicode MS"/>
        <family val="2"/>
      </rPr>
      <t>Result Sheet</t>
    </r>
    <r>
      <rPr>
        <sz val="14"/>
        <color rgb="FFFF0000"/>
        <rFont val="Arial Unicode MS"/>
        <family val="2"/>
      </rPr>
      <t xml:space="preserve"> (तक्ता) पर पुन: टाईप करने की आवश्यकता नहीं होगी ।</t>
    </r>
  </si>
  <si>
    <t>Sr. No.</t>
  </si>
  <si>
    <t>Students Name</t>
  </si>
  <si>
    <t>Cast</t>
  </si>
  <si>
    <t>अनु. टाईप करें</t>
  </si>
  <si>
    <t>ç</t>
  </si>
  <si>
    <r>
      <t>यहाँ आपको विद्यार्थियों के अनु. क्र.</t>
    </r>
    <r>
      <rPr>
        <b/>
        <sz val="14"/>
        <color rgb="FFFF0000"/>
        <rFont val="Arial Unicode MS"/>
        <family val="2"/>
      </rPr>
      <t xml:space="preserve"> (Sr.No.),</t>
    </r>
    <r>
      <rPr>
        <sz val="14"/>
        <color theme="1"/>
        <rFont val="Arial Unicode MS"/>
        <family val="2"/>
      </rPr>
      <t xml:space="preserve"> नाम </t>
    </r>
    <r>
      <rPr>
        <b/>
        <sz val="14"/>
        <color rgb="FFFF0000"/>
        <rFont val="Arial Unicode MS"/>
        <family val="2"/>
      </rPr>
      <t>(Name Of Students)</t>
    </r>
    <r>
      <rPr>
        <sz val="14"/>
        <color theme="1"/>
        <rFont val="Arial Unicode MS"/>
        <family val="2"/>
      </rPr>
      <t xml:space="preserve">  </t>
    </r>
    <r>
      <rPr>
        <b/>
        <sz val="14"/>
        <color rgb="FF0000FF"/>
        <rFont val="Arial Unicode MS"/>
        <family val="2"/>
      </rPr>
      <t xml:space="preserve">Type करना </t>
    </r>
    <r>
      <rPr>
        <sz val="14"/>
        <color theme="1"/>
        <rFont val="Arial Unicode MS"/>
        <family val="2"/>
      </rPr>
      <t>है ।</t>
    </r>
  </si>
  <si>
    <r>
      <t xml:space="preserve">बालक / कन्या </t>
    </r>
    <r>
      <rPr>
        <b/>
        <sz val="16"/>
        <color rgb="FFFF0000"/>
        <rFont val="Arial Unicode MS"/>
        <family val="2"/>
      </rPr>
      <t>( Male / Female )</t>
    </r>
    <r>
      <rPr>
        <sz val="14"/>
        <color theme="1"/>
        <rFont val="Arial Unicode MS"/>
        <family val="2"/>
      </rPr>
      <t xml:space="preserve"> और जाति प्रवर्ग </t>
    </r>
    <r>
      <rPr>
        <b/>
        <sz val="16"/>
        <color rgb="FFFF0000"/>
        <rFont val="Arial Unicode MS"/>
        <family val="2"/>
      </rPr>
      <t>( Cast )</t>
    </r>
    <r>
      <rPr>
        <sz val="14"/>
        <color rgb="FFFF0000"/>
        <rFont val="Arial Unicode MS"/>
        <family val="2"/>
      </rPr>
      <t xml:space="preserve"> </t>
    </r>
    <r>
      <rPr>
        <sz val="14"/>
        <color theme="1"/>
        <rFont val="Arial Unicode MS"/>
        <family val="2"/>
      </rPr>
      <t xml:space="preserve">को वही Cell में Click करके </t>
    </r>
    <r>
      <rPr>
        <b/>
        <sz val="16"/>
        <color rgb="FF0000FF"/>
        <rFont val="Arial Unicode MS"/>
        <family val="2"/>
      </rPr>
      <t>चुनाव (Select) करना है ।</t>
    </r>
    <r>
      <rPr>
        <sz val="14"/>
        <color theme="1"/>
        <rFont val="Arial Unicode MS"/>
        <family val="2"/>
      </rPr>
      <t xml:space="preserve"> बस इतना ही ।</t>
    </r>
  </si>
  <si>
    <t>ê</t>
  </si>
  <si>
    <t>अनुपस्थित :</t>
  </si>
  <si>
    <t>बालक :</t>
  </si>
  <si>
    <t>कन्या :</t>
  </si>
  <si>
    <t>आप अब तक का सबसे आसान तरीके से "संकलित मूल्यमापन - 2" संपूर्ण तक्ता कुछ ही मिनटों मे बना सकते हैं ।</t>
  </si>
  <si>
    <t>Male / Female Select  करना अतिआवश्यक है । बीना Select किए आप का Result Sheet (तक्ता - अ, तक्ता - ब) तैयार नहीं होगा ।</t>
  </si>
  <si>
    <t>Warning ( आवश्यक सूचना)</t>
  </si>
  <si>
    <t>नीचे Purple Colour के Cell में आवश्यक जानकारी Type करें ।</t>
  </si>
  <si>
    <t>Copyright@hellomitra.blogspot.in March-2018</t>
  </si>
  <si>
    <t>ç  è</t>
  </si>
  <si>
    <t>é</t>
  </si>
  <si>
    <t>N.A.</t>
  </si>
  <si>
    <r>
      <t xml:space="preserve">क - 2  </t>
    </r>
    <r>
      <rPr>
        <sz val="11"/>
        <color theme="0"/>
        <rFont val="Arial Unicode MS"/>
        <family val="2"/>
      </rPr>
      <t>च्या खालील श्रेणी</t>
    </r>
  </si>
  <si>
    <r>
      <rPr>
        <b/>
        <sz val="11"/>
        <color theme="1"/>
        <rFont val="Arial Unicode MS"/>
        <family val="2"/>
      </rPr>
      <t>Sr.No.2</t>
    </r>
    <r>
      <rPr>
        <sz val="11"/>
        <color theme="1"/>
        <rFont val="Arial Unicode MS"/>
        <family val="2"/>
      </rPr>
      <t xml:space="preserve">   Start From Here</t>
    </r>
  </si>
  <si>
    <t>सूचना</t>
  </si>
  <si>
    <t>For Std. 1st &amp; 2nd</t>
  </si>
  <si>
    <t>द्वितीय भाषा</t>
  </si>
  <si>
    <t>तृतीय भाषा</t>
  </si>
  <si>
    <t xml:space="preserve">द्वितीय भाषा या तृतीय भाषा,  मराठी या अंग्रेजी  के अतिरिक्त कोई और भाषा होने पर </t>
  </si>
  <si>
    <t xml:space="preserve">"Takta_A" में ही उसके शीर्षक (Heading) को बदल सकते हैं । </t>
  </si>
  <si>
    <t>तृतीय भाषा ना होने पर कुल अंक में अब तक बदल नहीं किया जा सकता था, पर अब उसमें बदल करने का ऑप्शन दिया गया है ।</t>
  </si>
  <si>
    <t xml:space="preserve">जैसे : </t>
  </si>
  <si>
    <t xml:space="preserve">आपके विद्यालय में तृतीय भाषा की परीक्षा नहीं होने पर </t>
  </si>
  <si>
    <t>आप तृतीय भाषा के संकलित और आकारिक मूल्यमापन के अंक Takta_A में 0 "शून्य" टाईप कर दिजीए,</t>
  </si>
  <si>
    <t>अब आपके कुल योग का चेक कर लिजीए ।</t>
  </si>
  <si>
    <t xml:space="preserve">तक्ता तैयार होने पर Save करें और File Menu &gt; Save as में जाकर </t>
  </si>
  <si>
    <t xml:space="preserve">PDF फाईल ऑप्शन चुनकर PDF फाईल सेव करें प्रिंट लेना आसान हो जाएगा । </t>
  </si>
  <si>
    <r>
      <t xml:space="preserve"> विद्यार्थियों के नाम टाइप करें </t>
    </r>
    <r>
      <rPr>
        <b/>
        <sz val="14"/>
        <color theme="1"/>
        <rFont val="Wingdings"/>
        <charset val="2"/>
      </rPr>
      <t>ê</t>
    </r>
  </si>
  <si>
    <r>
      <rPr>
        <b/>
        <sz val="12"/>
        <color theme="1"/>
        <rFont val="Wingdings"/>
        <charset val="2"/>
      </rPr>
      <t xml:space="preserve">ê </t>
    </r>
    <r>
      <rPr>
        <b/>
        <sz val="12"/>
        <color theme="1"/>
        <rFont val="Arial Unicode MS"/>
        <family val="2"/>
      </rPr>
      <t xml:space="preserve">यहाँ ऑप्शन चुनना है । </t>
    </r>
    <r>
      <rPr>
        <b/>
        <sz val="12"/>
        <color theme="1"/>
        <rFont val="Wingdings"/>
        <charset val="2"/>
      </rPr>
      <t>ê</t>
    </r>
  </si>
  <si>
    <t>hellomitra.in</t>
  </si>
  <si>
    <t>सबसे पहले Info_1 Sheet में आवश्यक माहिती केवल एक बार भरना है ।</t>
  </si>
  <si>
    <t xml:space="preserve">विद्यार्थियों के नाम Type करने के बाद M / F (Male / Female) Select करना अति आवश्यक है | </t>
  </si>
  <si>
    <t>जितने विद्यार्थियों के M या F Select होगा, उन्हीं का रिजल्ट तैयार होगा ।</t>
  </si>
  <si>
    <t>अब बच्चों की Cast Select करें ।</t>
  </si>
  <si>
    <r>
      <t xml:space="preserve">अब आप  </t>
    </r>
    <r>
      <rPr>
        <sz val="20"/>
        <color rgb="FF0000FF"/>
        <rFont val="Arial Unicode MS"/>
        <family val="2"/>
      </rPr>
      <t>60</t>
    </r>
    <r>
      <rPr>
        <sz val="20"/>
        <color theme="1"/>
        <rFont val="Arial Unicode MS"/>
        <family val="2"/>
      </rPr>
      <t xml:space="preserve">   विद्यार्थियों के रिजल्ट बना सकते हैं ।</t>
    </r>
  </si>
  <si>
    <r>
      <t>Takta_A  में जहाँ "</t>
    </r>
    <r>
      <rPr>
        <sz val="20"/>
        <color rgb="FF0000FF"/>
        <rFont val="Arial Unicode MS"/>
        <family val="2"/>
      </rPr>
      <t>बृहन्मुंबई महानगरपालिका - शिक्षण विभाग</t>
    </r>
    <r>
      <rPr>
        <sz val="20"/>
        <color theme="1"/>
        <rFont val="Arial Unicode MS"/>
        <family val="2"/>
      </rPr>
      <t xml:space="preserve">"  लिखा हुआ है, </t>
    </r>
  </si>
  <si>
    <r>
      <t xml:space="preserve">उसे वहीं पर अपनी आवश्यकता अनुसार </t>
    </r>
    <r>
      <rPr>
        <sz val="20"/>
        <color rgb="FF0000FF"/>
        <rFont val="Arial Unicode MS"/>
        <family val="2"/>
      </rPr>
      <t>बदल / Edit</t>
    </r>
    <r>
      <rPr>
        <sz val="20"/>
        <color theme="1"/>
        <rFont val="Arial Unicode MS"/>
        <family val="2"/>
      </rPr>
      <t xml:space="preserve"> कर सकते हैं ।</t>
    </r>
  </si>
  <si>
    <t>hellomitraonline@gmail.com</t>
  </si>
  <si>
    <t>शैक्षणिक वर्ष:</t>
  </si>
  <si>
    <t>विद्यार्थी प्रगतिपत्रक</t>
  </si>
  <si>
    <t>विद्यालय का नाम :</t>
  </si>
  <si>
    <t>विद्यार्थी का नाम :</t>
  </si>
  <si>
    <t>अनुक्रमांक :</t>
  </si>
  <si>
    <t>अनु. क्र.</t>
  </si>
  <si>
    <t>सा.विज्ञान / परिवेशीय अध्ययन</t>
  </si>
  <si>
    <t>--</t>
  </si>
  <si>
    <t>शा.शिक्षण व आरोग्य शिक्षण</t>
  </si>
  <si>
    <t>दिनांक :</t>
  </si>
  <si>
    <t>से कक्षा :</t>
  </si>
  <si>
    <t>में दाखिल ।</t>
  </si>
  <si>
    <t>वर्ग.शिक्षक :</t>
  </si>
  <si>
    <t>मुख्याध्यापक :</t>
  </si>
  <si>
    <t>स्कूल का पता :</t>
  </si>
  <si>
    <t>11 )</t>
  </si>
  <si>
    <t>संस्था</t>
  </si>
  <si>
    <t>वर्ष :</t>
  </si>
  <si>
    <t>School Address</t>
  </si>
  <si>
    <t>A</t>
  </si>
  <si>
    <t>Hindi</t>
  </si>
  <si>
    <t xml:space="preserve">ç </t>
  </si>
  <si>
    <t>कक्षा को क्लिक करें और कक्षा 1 या 2 चेंज करें ।</t>
  </si>
  <si>
    <t xml:space="preserve">शै.वर्ष: </t>
  </si>
  <si>
    <t>विद्यार्थी प्रगति दर्शक तक्ता</t>
  </si>
  <si>
    <t>व</t>
  </si>
  <si>
    <t xml:space="preserve">कक्षा : </t>
  </si>
  <si>
    <t>वर्ग शिक्षक  :</t>
  </si>
  <si>
    <t>प्रधानाध्यापक :</t>
  </si>
  <si>
    <t>Class Teacher's Name</t>
  </si>
  <si>
    <t>HM's Name</t>
  </si>
  <si>
    <t>arvindgg</t>
  </si>
  <si>
    <r>
      <t xml:space="preserve">Takta_A  में केवल आकारिक के अंक भरना है, बस !    तक्ता - अ, तक्ता - ब, लास्ट पेज, </t>
    </r>
    <r>
      <rPr>
        <b/>
        <sz val="20"/>
        <color rgb="FFFF0000"/>
        <rFont val="Arial Unicode MS"/>
        <family val="2"/>
      </rPr>
      <t xml:space="preserve">कवर पेज और रिपोर्ट कार्ड </t>
    </r>
    <r>
      <rPr>
        <sz val="20"/>
        <color theme="1"/>
        <rFont val="Arial Unicode MS"/>
        <family val="2"/>
      </rPr>
      <t>तैयार है ।</t>
    </r>
  </si>
  <si>
    <t xml:space="preserve">Report Card विद्यार्थियों को भेजने के लिए "Report Card Sheet" पर जाकर जैसे ही आप रोल नंबर चेंज करेंगे, उस बच्चे का </t>
  </si>
  <si>
    <t>Report Card आप के सामने होगा । अब आप उसे File Menu &gt; Save as में जाकर PDF फाईल ऑप्शन चुनकर PDF फाईल सेव करें । इसी प्रकार हर विद्यार्थी का Report Card, सेव करके उसे Whatsapp पर भेज सकतें हैं ।</t>
  </si>
  <si>
    <t>Select Male / Female</t>
  </si>
  <si>
    <t>arvindgg74@</t>
  </si>
  <si>
    <t>ê ê ê ê ê ê ê ê ê ê ê ê ê</t>
  </si>
  <si>
    <t>कुल योग</t>
  </si>
  <si>
    <t>कब / बुलबुल</t>
  </si>
  <si>
    <r>
      <t xml:space="preserve">क - 2  </t>
    </r>
    <r>
      <rPr>
        <sz val="11"/>
        <color theme="1"/>
        <rFont val="Arial Unicode MS"/>
        <family val="2"/>
      </rPr>
      <t>च्या खालील श्रेणी</t>
    </r>
  </si>
  <si>
    <t>कब / बुल्बुल</t>
  </si>
  <si>
    <t>शै. वर्ष :</t>
  </si>
  <si>
    <t xml:space="preserve"> तक्ता - अ</t>
  </si>
  <si>
    <t xml:space="preserve">सातत्यपूर्ण सर्वंकष मूल्यमापन - </t>
  </si>
  <si>
    <t>सातत्यपूर्ण सर्वंकष मूल्यमापन :</t>
  </si>
  <si>
    <t xml:space="preserve"> (तक्ता 'अ','ब')</t>
  </si>
  <si>
    <t>F</t>
  </si>
  <si>
    <t>Takta_A  में अब सातत्यपूर्ण सर्वंकष मूल्यमापन ( 1 या 2 ) को Select करने की सुविधा दिया गया है ।</t>
  </si>
  <si>
    <t xml:space="preserve">कक्षा :  </t>
  </si>
  <si>
    <t xml:space="preserve">सातत्यपूर्ण सर्वंकष मूल्यमापन -   </t>
  </si>
  <si>
    <t>वर्गस्तर संकलन   ( तक्ता - ब )</t>
  </si>
  <si>
    <t>प्रगति पत्रक :      सत्र -</t>
  </si>
  <si>
    <t>एस</t>
  </si>
  <si>
    <t>27220600000</t>
  </si>
  <si>
    <t>Prepared By Name ?</t>
  </si>
  <si>
    <t>Cheked By Name ?</t>
  </si>
  <si>
    <t>04.04.2025</t>
  </si>
  <si>
    <t>2024 - 25</t>
  </si>
  <si>
    <t>वार्ड:</t>
  </si>
  <si>
    <t>School Name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</si>
</sst>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53" x14ac:knownFonts="1">
    <font>
      <sz val="11"/>
      <color theme="1"/>
      <name val="Calibri"/>
      <family val="2"/>
      <scheme val="minor"/>
    </font>
    <font>
      <sz val="11"/>
      <color indexed="8"/>
      <name val="Arial Unicode MS"/>
      <family val="2"/>
    </font>
    <font>
      <sz val="19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indexed="8"/>
      <name val="Arial Unicode MS"/>
      <family val="2"/>
    </font>
    <font>
      <sz val="11"/>
      <name val="Arial Unicode MS"/>
      <family val="2"/>
    </font>
    <font>
      <b/>
      <sz val="20"/>
      <name val="Arial Unicode MS"/>
      <family val="2"/>
    </font>
    <font>
      <b/>
      <sz val="20"/>
      <color indexed="12"/>
      <name val="Arial Unicode MS"/>
      <family val="2"/>
    </font>
    <font>
      <sz val="20"/>
      <name val="Arial Unicode MS"/>
      <family val="2"/>
    </font>
    <font>
      <b/>
      <sz val="22"/>
      <color indexed="12"/>
      <name val="Arial Unicode MS"/>
      <family val="2"/>
    </font>
    <font>
      <sz val="20"/>
      <name val="Wingdings"/>
      <charset val="2"/>
    </font>
    <font>
      <b/>
      <sz val="18"/>
      <name val="Arial Unicode MS"/>
      <family val="2"/>
    </font>
    <font>
      <b/>
      <sz val="18"/>
      <color indexed="12"/>
      <name val="Arial Unicode MS"/>
      <family val="2"/>
    </font>
    <font>
      <b/>
      <sz val="20"/>
      <color rgb="FFFF0000"/>
      <name val="Arial Unicode MS"/>
      <family val="2"/>
    </font>
    <font>
      <b/>
      <sz val="16"/>
      <name val="Arial Unicode MS"/>
      <family val="2"/>
    </font>
    <font>
      <sz val="16"/>
      <color theme="1"/>
      <name val="Calibri"/>
      <family val="2"/>
      <scheme val="minor"/>
    </font>
    <font>
      <b/>
      <sz val="16"/>
      <color indexed="8"/>
      <name val="Arial Unicode MS"/>
      <family val="2"/>
    </font>
    <font>
      <b/>
      <sz val="14"/>
      <color indexed="8"/>
      <name val="Arial Unicode MS"/>
      <family val="2"/>
    </font>
    <font>
      <sz val="18"/>
      <color indexed="8"/>
      <name val="Arial Unicode MS"/>
      <family val="2"/>
    </font>
    <font>
      <sz val="24"/>
      <color theme="1"/>
      <name val="Arial Unicode MS"/>
      <family val="2"/>
    </font>
    <font>
      <sz val="12"/>
      <color indexed="8"/>
      <name val="Arial Unicode MS"/>
      <family val="2"/>
    </font>
    <font>
      <sz val="16"/>
      <name val="Arial Unicode MS"/>
      <family val="2"/>
    </font>
    <font>
      <sz val="14"/>
      <name val="Arial Unicode MS"/>
      <family val="2"/>
    </font>
    <font>
      <b/>
      <sz val="14"/>
      <name val="Arial Unicode MS"/>
      <family val="2"/>
    </font>
    <font>
      <sz val="14"/>
      <name val="Calibri"/>
      <family val="2"/>
    </font>
    <font>
      <sz val="16"/>
      <color indexed="12"/>
      <name val="Arial Unicode MS"/>
      <family val="2"/>
    </font>
    <font>
      <sz val="16"/>
      <color indexed="60"/>
      <name val="Arial Unicode MS"/>
      <family val="2"/>
    </font>
    <font>
      <sz val="16"/>
      <color indexed="58"/>
      <name val="Arial Unicode MS"/>
      <family val="2"/>
    </font>
    <font>
      <b/>
      <sz val="12"/>
      <color indexed="8"/>
      <name val="Arial Unicode MS"/>
      <family val="2"/>
    </font>
    <font>
      <sz val="14"/>
      <color indexed="8"/>
      <name val="Arial Unicode MS"/>
      <family val="2"/>
    </font>
    <font>
      <sz val="12"/>
      <color indexed="12"/>
      <name val="Arial Unicode MS"/>
      <family val="2"/>
    </font>
    <font>
      <b/>
      <sz val="12"/>
      <color indexed="12"/>
      <name val="Arial Unicode MS"/>
      <family val="2"/>
    </font>
    <font>
      <sz val="12"/>
      <color indexed="60"/>
      <name val="Arial Unicode MS"/>
      <family val="2"/>
    </font>
    <font>
      <sz val="12"/>
      <color indexed="58"/>
      <name val="Arial Unicode MS"/>
      <family val="2"/>
    </font>
    <font>
      <sz val="12"/>
      <name val="Arial Unicode MS"/>
      <family val="2"/>
    </font>
    <font>
      <sz val="10"/>
      <name val="Arial Unicode MS"/>
      <family val="2"/>
    </font>
    <font>
      <sz val="16"/>
      <color rgb="FF0000FF"/>
      <name val="Arial Unicode MS"/>
      <family val="2"/>
    </font>
    <font>
      <sz val="14"/>
      <color rgb="FF000000"/>
      <name val="Arial Unicode MS"/>
      <family val="2"/>
    </font>
    <font>
      <b/>
      <sz val="14"/>
      <color rgb="FF000000"/>
      <name val="Arial Unicode MS"/>
      <family val="2"/>
    </font>
    <font>
      <sz val="12"/>
      <color rgb="FF000000"/>
      <name val="Arial Unicode MS"/>
      <family val="2"/>
    </font>
    <font>
      <sz val="16"/>
      <color rgb="FF000000"/>
      <name val="Arial Unicode MS"/>
      <family val="2"/>
    </font>
    <font>
      <sz val="11"/>
      <color rgb="FF000000"/>
      <name val="Arial Unicode MS"/>
      <family val="2"/>
    </font>
    <font>
      <b/>
      <sz val="12"/>
      <color rgb="FF000000"/>
      <name val="Arial Unicode MS"/>
      <family val="2"/>
    </font>
    <font>
      <sz val="18"/>
      <color rgb="FF000000"/>
      <name val="Calibri"/>
      <family val="2"/>
    </font>
    <font>
      <b/>
      <sz val="18"/>
      <color rgb="FF000000"/>
      <name val="Calibri"/>
      <family val="2"/>
    </font>
    <font>
      <sz val="22"/>
      <color rgb="FF000000"/>
      <name val="Calibri"/>
      <family val="2"/>
    </font>
    <font>
      <b/>
      <sz val="22"/>
      <color rgb="FF000000"/>
      <name val="Calibri"/>
      <family val="2"/>
    </font>
    <font>
      <b/>
      <sz val="36"/>
      <color rgb="FFFF0000"/>
      <name val="Arial Unicode MS"/>
      <family val="2"/>
    </font>
    <font>
      <b/>
      <sz val="11"/>
      <color indexed="8"/>
      <name val="Arial Unicode MS"/>
      <family val="2"/>
    </font>
    <font>
      <b/>
      <sz val="10"/>
      <color indexed="8"/>
      <name val="Arial Unicode MS"/>
      <family val="2"/>
    </font>
    <font>
      <sz val="10"/>
      <color indexed="8"/>
      <name val="Arial Unicode MS"/>
      <family val="2"/>
    </font>
    <font>
      <b/>
      <sz val="16"/>
      <color rgb="FF0000FF"/>
      <name val="Arial Unicode MS"/>
      <family val="2"/>
    </font>
    <font>
      <sz val="12"/>
      <color theme="1"/>
      <name val="Arial Unicode MS"/>
      <family val="2"/>
    </font>
    <font>
      <sz val="11"/>
      <color rgb="FF000000"/>
      <name val="Calibri"/>
      <family val="2"/>
    </font>
    <font>
      <b/>
      <sz val="12"/>
      <color theme="1"/>
      <name val="Calibri"/>
      <family val="2"/>
    </font>
    <font>
      <sz val="11"/>
      <color theme="1"/>
      <name val="Arial Unicode MS"/>
      <family val="2"/>
    </font>
    <font>
      <u/>
      <sz val="11"/>
      <color indexed="12"/>
      <name val="Calibri"/>
      <family val="2"/>
    </font>
    <font>
      <sz val="11"/>
      <name val="Calibri"/>
      <family val="2"/>
    </font>
    <font>
      <sz val="8"/>
      <color indexed="8"/>
      <name val="Arial Unicode MS"/>
      <family val="2"/>
    </font>
    <font>
      <sz val="14"/>
      <color theme="1"/>
      <name val="Arial Unicode MS"/>
      <family val="2"/>
    </font>
    <font>
      <b/>
      <sz val="20"/>
      <color rgb="FF0000FF"/>
      <name val="Arial Unicode MS"/>
      <family val="2"/>
    </font>
    <font>
      <b/>
      <sz val="18"/>
      <color rgb="FF0000FF"/>
      <name val="Arial Unicode MS"/>
      <family val="2"/>
    </font>
    <font>
      <b/>
      <sz val="16"/>
      <color rgb="FFFF0000"/>
      <name val="Arial Unicode MS"/>
      <family val="2"/>
    </font>
    <font>
      <sz val="14"/>
      <color rgb="FFFF0000"/>
      <name val="Arial Unicode MS"/>
      <family val="2"/>
    </font>
    <font>
      <sz val="14"/>
      <color rgb="FFFF0000"/>
      <name val="Calibri"/>
      <family val="2"/>
      <scheme val="minor"/>
    </font>
    <font>
      <sz val="14"/>
      <color rgb="FF0000FF"/>
      <name val="Arial Unicode MS"/>
      <family val="2"/>
    </font>
    <font>
      <b/>
      <sz val="14"/>
      <color rgb="FF0000FF"/>
      <name val="Arial Unicode MS"/>
      <family val="2"/>
    </font>
    <font>
      <b/>
      <sz val="12"/>
      <color rgb="FF0000FF"/>
      <name val="Arial Unicode MS"/>
      <family val="2"/>
    </font>
    <font>
      <b/>
      <sz val="16"/>
      <color rgb="FF0000FF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20"/>
      <color rgb="FF0000FF"/>
      <name val="Wingdings"/>
      <charset val="2"/>
    </font>
    <font>
      <sz val="20"/>
      <color rgb="FF0000FF"/>
      <name val="Calibri"/>
      <family val="2"/>
      <scheme val="minor"/>
    </font>
    <font>
      <sz val="18"/>
      <color rgb="FFFF0000"/>
      <name val="Arial Unicode MS"/>
      <family val="2"/>
    </font>
    <font>
      <b/>
      <sz val="14"/>
      <color rgb="FF0000FF"/>
      <name val="Calibri"/>
      <family val="2"/>
      <scheme val="minor"/>
    </font>
    <font>
      <sz val="16"/>
      <color rgb="FFFF0000"/>
      <name val="Arial Unicode MS"/>
      <family val="2"/>
    </font>
    <font>
      <b/>
      <sz val="14"/>
      <color rgb="FFFF0000"/>
      <name val="Arial Unicode MS"/>
      <family val="2"/>
    </font>
    <font>
      <sz val="28"/>
      <color indexed="8"/>
      <name val="Arial Unicode MS"/>
      <family val="2"/>
    </font>
    <font>
      <sz val="11"/>
      <color theme="1"/>
      <name val="Wingdings"/>
      <charset val="2"/>
    </font>
    <font>
      <b/>
      <sz val="16"/>
      <color theme="1"/>
      <name val="Arial Unicode MS"/>
      <family val="2"/>
    </font>
    <font>
      <b/>
      <sz val="14"/>
      <color theme="1"/>
      <name val="Arial Unicode MS"/>
      <family val="2"/>
    </font>
    <font>
      <sz val="20"/>
      <color indexed="8"/>
      <name val="Arial Unicode MS"/>
      <family val="2"/>
    </font>
    <font>
      <b/>
      <sz val="12"/>
      <color theme="1"/>
      <name val="Arial Unicode MS"/>
      <family val="2"/>
    </font>
    <font>
      <b/>
      <sz val="16"/>
      <color rgb="FFFFFF00"/>
      <name val="Arial Unicode MS"/>
      <family val="2"/>
    </font>
    <font>
      <b/>
      <sz val="14"/>
      <color rgb="FF6600CC"/>
      <name val="Arial Unicode MS"/>
      <family val="2"/>
    </font>
    <font>
      <b/>
      <sz val="12"/>
      <color rgb="FFFFFF00"/>
      <name val="Arial Unicode MS"/>
      <family val="2"/>
    </font>
    <font>
      <b/>
      <sz val="24"/>
      <color rgb="FFFFFF00"/>
      <name val="Arial Unicode MS"/>
      <family val="2"/>
    </font>
    <font>
      <sz val="22"/>
      <color rgb="FFFFFF00"/>
      <name val="Wingdings"/>
      <charset val="2"/>
    </font>
    <font>
      <sz val="16"/>
      <color rgb="FFFFFF00"/>
      <name val="Arial Unicode MS"/>
      <family val="2"/>
    </font>
    <font>
      <sz val="11"/>
      <color rgb="FFFF0000"/>
      <name val="Calibri"/>
      <family val="2"/>
      <scheme val="minor"/>
    </font>
    <font>
      <sz val="22"/>
      <color rgb="FFFF0000"/>
      <name val="Wingdings"/>
      <charset val="2"/>
    </font>
    <font>
      <sz val="11"/>
      <color rgb="FFFF0000"/>
      <name val="Wingdings"/>
      <charset val="2"/>
    </font>
    <font>
      <sz val="12"/>
      <color rgb="FFFF0000"/>
      <name val="Wingdings"/>
      <charset val="2"/>
    </font>
    <font>
      <b/>
      <sz val="20"/>
      <color theme="0"/>
      <name val="Arial Unicode MS"/>
      <family val="2"/>
    </font>
    <font>
      <b/>
      <sz val="12"/>
      <color theme="0"/>
      <name val="Arial Unicode MS"/>
      <family val="2"/>
    </font>
    <font>
      <sz val="14"/>
      <color theme="0"/>
      <name val="Arial Unicode MS"/>
      <family val="2"/>
    </font>
    <font>
      <sz val="12"/>
      <color theme="0"/>
      <name val="Arial Unicode MS"/>
      <family val="2"/>
    </font>
    <font>
      <sz val="11"/>
      <color theme="0"/>
      <name val="Arial Unicode MS"/>
      <family val="2"/>
    </font>
    <font>
      <b/>
      <sz val="20"/>
      <color rgb="FFFFFF00"/>
      <name val="Arial Unicode MS"/>
      <family val="2"/>
    </font>
    <font>
      <b/>
      <sz val="11"/>
      <color rgb="FF000000"/>
      <name val="Arial Unicode MS"/>
      <family val="2"/>
    </font>
    <font>
      <b/>
      <sz val="11"/>
      <color theme="1"/>
      <name val="Arial Unicode MS"/>
      <family val="2"/>
    </font>
    <font>
      <b/>
      <sz val="16"/>
      <color theme="0"/>
      <name val="Arial Unicode MS"/>
      <family val="2"/>
    </font>
    <font>
      <sz val="18"/>
      <color rgb="FFFF0000"/>
      <name val="Wingdings"/>
      <charset val="2"/>
    </font>
    <font>
      <b/>
      <sz val="16"/>
      <color rgb="FF6600CC"/>
      <name val="Arial Unicode MS"/>
      <family val="2"/>
    </font>
    <font>
      <sz val="18"/>
      <color theme="1"/>
      <name val="Arial Unicode MS"/>
      <family val="2"/>
    </font>
    <font>
      <b/>
      <sz val="14"/>
      <color theme="1"/>
      <name val="Wingdings"/>
      <charset val="2"/>
    </font>
    <font>
      <b/>
      <sz val="12"/>
      <color theme="1"/>
      <name val="Wingdings"/>
      <charset val="2"/>
    </font>
    <font>
      <b/>
      <sz val="22"/>
      <color theme="0"/>
      <name val="Arial Unicode MS"/>
      <family val="2"/>
    </font>
    <font>
      <sz val="20"/>
      <color theme="1"/>
      <name val="Arial Unicode MS"/>
      <family val="2"/>
    </font>
    <font>
      <b/>
      <sz val="18"/>
      <color theme="1"/>
      <name val="Arial Unicode MS"/>
      <family val="2"/>
    </font>
    <font>
      <b/>
      <sz val="18"/>
      <color theme="1"/>
      <name val="Calibri"/>
      <family val="2"/>
      <scheme val="minor"/>
    </font>
    <font>
      <b/>
      <sz val="36"/>
      <color theme="0"/>
      <name val="Arial Unicode MS"/>
      <family val="2"/>
    </font>
    <font>
      <sz val="20"/>
      <color rgb="FF0000FF"/>
      <name val="Arial Unicode MS"/>
      <family val="2"/>
    </font>
    <font>
      <sz val="20"/>
      <color theme="1"/>
      <name val="Calibri"/>
      <family val="2"/>
      <scheme val="minor"/>
    </font>
    <font>
      <u/>
      <sz val="18"/>
      <color indexed="12"/>
      <name val="Calibri"/>
      <family val="2"/>
    </font>
    <font>
      <b/>
      <sz val="18"/>
      <color theme="0"/>
      <name val="Arial Unicode MS"/>
      <family val="2"/>
    </font>
    <font>
      <sz val="16"/>
      <color theme="1"/>
      <name val="Arial Unicode MS"/>
      <family val="2"/>
    </font>
    <font>
      <sz val="11"/>
      <color rgb="FFFF0000"/>
      <name val="Arial Unicode MS"/>
      <family val="2"/>
    </font>
    <font>
      <b/>
      <shadow/>
      <sz val="14"/>
      <color rgb="FF0000FF"/>
      <name val="Arial Unicode MS"/>
      <family val="2"/>
    </font>
    <font>
      <b/>
      <shadow/>
      <sz val="14"/>
      <color theme="1"/>
      <name val="Arial Unicode MS"/>
      <family val="2"/>
    </font>
    <font>
      <b/>
      <shadow/>
      <sz val="16"/>
      <name val="Arial Unicode MS"/>
      <family val="2"/>
    </font>
    <font>
      <shadow/>
      <sz val="26"/>
      <color rgb="FFC00000"/>
      <name val="Arial Unicode MS"/>
      <family val="2"/>
    </font>
    <font>
      <shadow/>
      <sz val="26"/>
      <color theme="1"/>
      <name val="Arial Unicode MS"/>
      <family val="2"/>
    </font>
    <font>
      <b/>
      <shadow/>
      <sz val="24"/>
      <color rgb="FFC00000"/>
      <name val="Arial Unicode MS"/>
      <family val="2"/>
    </font>
    <font>
      <sz val="3"/>
      <color theme="1"/>
      <name val="Arial Unicode MS"/>
      <family val="2"/>
    </font>
    <font>
      <sz val="22"/>
      <color theme="1"/>
      <name val="Arial Unicode MS"/>
      <family val="2"/>
    </font>
    <font>
      <b/>
      <sz val="9"/>
      <color theme="1"/>
      <name val="Arial Unicode MS"/>
      <family val="2"/>
    </font>
    <font>
      <b/>
      <sz val="6"/>
      <color theme="1"/>
      <name val="Arial Unicode MS"/>
      <family val="2"/>
    </font>
    <font>
      <b/>
      <sz val="28"/>
      <color theme="1"/>
      <name val="Arial Unicode MS"/>
      <family val="2"/>
    </font>
    <font>
      <b/>
      <sz val="36"/>
      <color theme="1"/>
      <name val="Arial Unicode MS"/>
      <family val="2"/>
    </font>
    <font>
      <b/>
      <shadow/>
      <sz val="26"/>
      <color rgb="FFC00000"/>
      <name val="Arial Unicode MS"/>
      <family val="2"/>
    </font>
    <font>
      <b/>
      <shadow/>
      <sz val="26"/>
      <name val="Arial Unicode MS"/>
      <family val="2"/>
    </font>
    <font>
      <sz val="8"/>
      <color theme="1"/>
      <name val="Arial Unicode MS"/>
      <family val="2"/>
    </font>
    <font>
      <b/>
      <sz val="22"/>
      <color rgb="FFC00000"/>
      <name val="Arial Unicode MS"/>
      <family val="2"/>
    </font>
    <font>
      <b/>
      <shadow/>
      <sz val="24"/>
      <color rgb="FF660066"/>
      <name val="Arial Unicode MS"/>
      <family val="2"/>
    </font>
    <font>
      <sz val="18"/>
      <color theme="1"/>
      <name val="Calibri"/>
      <family val="2"/>
      <scheme val="minor"/>
    </font>
    <font>
      <b/>
      <sz val="18"/>
      <color rgb="FFC00000"/>
      <name val="Arial Unicode MS"/>
      <family val="2"/>
    </font>
    <font>
      <b/>
      <shadow/>
      <sz val="18"/>
      <color rgb="FF660066"/>
      <name val="Arial Unicode MS"/>
      <family val="2"/>
    </font>
    <font>
      <b/>
      <i/>
      <sz val="22"/>
      <color rgb="FFC00000"/>
      <name val="Arial Unicode MS"/>
      <family val="2"/>
    </font>
    <font>
      <sz val="14"/>
      <color theme="1"/>
      <name val="Calibri"/>
      <family val="2"/>
      <scheme val="minor"/>
    </font>
    <font>
      <b/>
      <sz val="20"/>
      <color theme="1"/>
      <name val="Arial Unicode MS"/>
      <family val="2"/>
    </font>
    <font>
      <b/>
      <sz val="10"/>
      <color theme="1"/>
      <name val="Arial Unicode MS"/>
      <family val="2"/>
    </font>
    <font>
      <sz val="12"/>
      <color theme="1"/>
      <name val="Calibri"/>
      <family val="2"/>
      <scheme val="minor"/>
    </font>
    <font>
      <u/>
      <sz val="12"/>
      <color indexed="12"/>
      <name val="Calibri"/>
      <family val="2"/>
    </font>
    <font>
      <b/>
      <sz val="20"/>
      <color theme="0"/>
      <name val="Wingdings"/>
      <charset val="2"/>
    </font>
    <font>
      <sz val="72"/>
      <color theme="1"/>
      <name val="Wingdings"/>
      <charset val="2"/>
    </font>
    <font>
      <sz val="72"/>
      <color theme="1"/>
      <name val="Arial Unicode MS"/>
      <family val="2"/>
    </font>
    <font>
      <sz val="20"/>
      <color rgb="FFFF0000"/>
      <name val="Arial Unicode MS"/>
      <family val="2"/>
    </font>
    <font>
      <b/>
      <sz val="24"/>
      <color theme="1"/>
      <name val="Arial Unicode MS"/>
      <family val="2"/>
    </font>
    <font>
      <b/>
      <shadow/>
      <sz val="16"/>
      <color theme="1"/>
      <name val="Arial Unicode MS"/>
      <family val="2"/>
    </font>
    <font>
      <b/>
      <sz val="14"/>
      <color theme="1"/>
      <name val="Calibri"/>
      <family val="2"/>
      <scheme val="minor"/>
    </font>
    <font>
      <b/>
      <shadow/>
      <sz val="22"/>
      <color rgb="FFC00000"/>
      <name val="Arial Unicode MS"/>
      <family val="2"/>
    </font>
    <font>
      <b/>
      <sz val="34"/>
      <color rgb="FF0000FF"/>
      <name val="Arial Unicode MS"/>
      <family val="2"/>
    </font>
  </fonts>
  <fills count="2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00CC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DF2FF"/>
        <bgColor indexed="64"/>
      </patternFill>
    </fill>
    <fill>
      <patternFill patternType="solid">
        <fgColor rgb="FF0033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</fills>
  <borders count="9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7" fillId="0" borderId="0" applyNumberFormat="0" applyFill="0" applyBorder="0" applyAlignment="0" applyProtection="0">
      <alignment vertical="top"/>
      <protection locked="0"/>
    </xf>
  </cellStyleXfs>
  <cellXfs count="814">
    <xf numFmtId="0" fontId="0" fillId="0" borderId="0" xfId="0"/>
    <xf numFmtId="0" fontId="38" fillId="0" borderId="0" xfId="0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vertical="center"/>
    </xf>
    <xf numFmtId="0" fontId="39" fillId="0" borderId="0" xfId="0" applyFont="1" applyFill="1" applyBorder="1" applyAlignment="1">
      <alignment vertical="center" wrapText="1"/>
    </xf>
    <xf numFmtId="0" fontId="39" fillId="0" borderId="0" xfId="0" applyFont="1" applyFill="1" applyBorder="1" applyAlignment="1">
      <alignment horizontal="left" vertical="center" indent="1"/>
    </xf>
    <xf numFmtId="0" fontId="38" fillId="0" borderId="16" xfId="0" applyFont="1" applyFill="1" applyBorder="1" applyAlignment="1">
      <alignment horizontal="center" vertical="center" textRotation="90"/>
    </xf>
    <xf numFmtId="0" fontId="38" fillId="0" borderId="17" xfId="0" applyFont="1" applyFill="1" applyBorder="1" applyAlignment="1">
      <alignment horizontal="center" vertical="center" textRotation="90"/>
    </xf>
    <xf numFmtId="0" fontId="41" fillId="0" borderId="17" xfId="0" applyFont="1" applyFill="1" applyBorder="1" applyAlignment="1">
      <alignment horizontal="center" vertical="center"/>
    </xf>
    <xf numFmtId="0" fontId="41" fillId="0" borderId="17" xfId="0" applyFont="1" applyFill="1" applyBorder="1" applyAlignment="1">
      <alignment horizontal="center" vertical="center" wrapText="1"/>
    </xf>
    <xf numFmtId="0" fontId="42" fillId="0" borderId="19" xfId="0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vertical="center" wrapText="1"/>
    </xf>
    <xf numFmtId="1" fontId="38" fillId="0" borderId="0" xfId="0" applyNumberFormat="1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vertical="center"/>
    </xf>
    <xf numFmtId="0" fontId="39" fillId="0" borderId="0" xfId="0" applyFont="1" applyFill="1" applyBorder="1" applyAlignment="1">
      <alignment vertical="center" textRotation="90"/>
    </xf>
    <xf numFmtId="0" fontId="44" fillId="0" borderId="0" xfId="0" applyFont="1" applyFill="1" applyBorder="1" applyAlignment="1">
      <alignment vertical="center"/>
    </xf>
    <xf numFmtId="0" fontId="46" fillId="0" borderId="0" xfId="0" applyFont="1" applyFill="1" applyBorder="1" applyAlignment="1">
      <alignment vertical="center"/>
    </xf>
    <xf numFmtId="0" fontId="40" fillId="0" borderId="0" xfId="0" applyFont="1" applyFill="1" applyBorder="1" applyAlignment="1">
      <alignment vertical="center"/>
    </xf>
    <xf numFmtId="0" fontId="39" fillId="0" borderId="0" xfId="0" applyFont="1" applyFill="1" applyBorder="1" applyAlignment="1">
      <alignment horizontal="left" vertical="center" wrapText="1" indent="1"/>
    </xf>
    <xf numFmtId="0" fontId="39" fillId="0" borderId="0" xfId="0" applyFont="1" applyFill="1" applyBorder="1" applyAlignment="1">
      <alignment horizontal="right" vertical="center"/>
    </xf>
    <xf numFmtId="0" fontId="53" fillId="4" borderId="74" xfId="0" applyFont="1" applyFill="1" applyBorder="1" applyAlignment="1" applyProtection="1">
      <alignment horizontal="center" vertical="center"/>
      <protection locked="0"/>
    </xf>
    <xf numFmtId="0" fontId="56" fillId="4" borderId="74" xfId="0" applyFont="1" applyFill="1" applyBorder="1" applyAlignment="1" applyProtection="1">
      <alignment horizontal="center" vertical="center"/>
      <protection locked="0"/>
    </xf>
    <xf numFmtId="0" fontId="67" fillId="0" borderId="6" xfId="0" applyFont="1" applyFill="1" applyBorder="1" applyAlignment="1">
      <alignment horizontal="center" vertical="center"/>
    </xf>
    <xf numFmtId="0" fontId="67" fillId="0" borderId="6" xfId="0" quotePrefix="1" applyFont="1" applyFill="1" applyBorder="1" applyAlignment="1">
      <alignment horizontal="center" vertical="center"/>
    </xf>
    <xf numFmtId="0" fontId="56" fillId="4" borderId="82" xfId="0" applyFont="1" applyFill="1" applyBorder="1" applyAlignment="1" applyProtection="1">
      <alignment horizontal="center" vertical="center"/>
      <protection locked="0"/>
    </xf>
    <xf numFmtId="0" fontId="6" fillId="7" borderId="28" xfId="0" applyFont="1" applyFill="1" applyBorder="1" applyAlignment="1" applyProtection="1">
      <alignment horizontal="left" vertical="center" indent="1"/>
      <protection locked="0"/>
    </xf>
    <xf numFmtId="0" fontId="56" fillId="7" borderId="72" xfId="0" applyFont="1" applyFill="1" applyBorder="1" applyProtection="1">
      <protection locked="0"/>
    </xf>
    <xf numFmtId="0" fontId="56" fillId="7" borderId="28" xfId="0" applyFont="1" applyFill="1" applyBorder="1" applyProtection="1">
      <protection locked="0"/>
    </xf>
    <xf numFmtId="0" fontId="6" fillId="7" borderId="46" xfId="0" applyFont="1" applyFill="1" applyBorder="1" applyAlignment="1" applyProtection="1">
      <alignment horizontal="left" vertical="center" indent="1"/>
      <protection locked="0"/>
    </xf>
    <xf numFmtId="0" fontId="56" fillId="7" borderId="4" xfId="0" applyFont="1" applyFill="1" applyBorder="1" applyProtection="1">
      <protection locked="0"/>
    </xf>
    <xf numFmtId="0" fontId="56" fillId="7" borderId="46" xfId="0" applyFont="1" applyFill="1" applyBorder="1" applyProtection="1">
      <protection locked="0"/>
    </xf>
    <xf numFmtId="0" fontId="6" fillId="7" borderId="53" xfId="0" applyFont="1" applyFill="1" applyBorder="1" applyAlignment="1" applyProtection="1">
      <alignment horizontal="left" vertical="center" indent="1"/>
      <protection locked="0"/>
    </xf>
    <xf numFmtId="0" fontId="56" fillId="7" borderId="73" xfId="0" applyFont="1" applyFill="1" applyBorder="1" applyProtection="1">
      <protection locked="0"/>
    </xf>
    <xf numFmtId="0" fontId="56" fillId="7" borderId="53" xfId="0" applyFont="1" applyFill="1" applyBorder="1" applyProtection="1">
      <protection locked="0"/>
    </xf>
    <xf numFmtId="0" fontId="56" fillId="7" borderId="40" xfId="0" applyFont="1" applyFill="1" applyBorder="1" applyAlignment="1" applyProtection="1">
      <alignment horizontal="center"/>
      <protection locked="0"/>
    </xf>
    <xf numFmtId="0" fontId="78" fillId="0" borderId="64" xfId="0" applyFont="1" applyBorder="1" applyAlignment="1" applyProtection="1">
      <alignment horizontal="center" vertical="center"/>
    </xf>
    <xf numFmtId="0" fontId="60" fillId="8" borderId="81" xfId="0" applyFont="1" applyFill="1" applyBorder="1" applyAlignment="1" applyProtection="1">
      <alignment horizontal="center" vertical="center"/>
      <protection locked="0"/>
    </xf>
    <xf numFmtId="0" fontId="64" fillId="8" borderId="81" xfId="0" applyFont="1" applyFill="1" applyBorder="1" applyAlignment="1" applyProtection="1">
      <alignment horizontal="center" vertical="center"/>
      <protection locked="0"/>
    </xf>
    <xf numFmtId="0" fontId="56" fillId="6" borderId="82" xfId="0" applyFont="1" applyFill="1" applyBorder="1" applyAlignment="1" applyProtection="1">
      <alignment horizontal="center" vertical="center"/>
      <protection hidden="1"/>
    </xf>
    <xf numFmtId="0" fontId="78" fillId="0" borderId="64" xfId="0" applyFont="1" applyBorder="1" applyAlignment="1" applyProtection="1">
      <alignment horizontal="center" vertical="center"/>
      <protection hidden="1"/>
    </xf>
    <xf numFmtId="0" fontId="79" fillId="0" borderId="83" xfId="0" applyFont="1" applyBorder="1" applyAlignment="1" applyProtection="1">
      <alignment horizontal="center" vertical="center"/>
      <protection hidden="1"/>
    </xf>
    <xf numFmtId="0" fontId="56" fillId="0" borderId="0" xfId="0" applyFont="1" applyAlignment="1" applyProtection="1">
      <alignment horizontal="center" vertical="center"/>
    </xf>
    <xf numFmtId="0" fontId="60" fillId="0" borderId="0" xfId="0" applyFont="1" applyAlignment="1" applyProtection="1">
      <alignment vertical="center"/>
    </xf>
    <xf numFmtId="0" fontId="56" fillId="0" borderId="0" xfId="0" applyFont="1" applyProtection="1"/>
    <xf numFmtId="0" fontId="56" fillId="0" borderId="0" xfId="0" applyFont="1" applyAlignment="1" applyProtection="1">
      <alignment horizontal="center"/>
    </xf>
    <xf numFmtId="0" fontId="56" fillId="0" borderId="27" xfId="0" applyFont="1" applyBorder="1" applyAlignment="1" applyProtection="1">
      <alignment horizontal="center" vertical="center"/>
    </xf>
    <xf numFmtId="0" fontId="85" fillId="11" borderId="0" xfId="0" applyFont="1" applyFill="1" applyAlignment="1" applyProtection="1">
      <alignment horizontal="center" vertical="center"/>
    </xf>
    <xf numFmtId="0" fontId="60" fillId="8" borderId="0" xfId="0" applyFont="1" applyFill="1" applyAlignment="1" applyProtection="1">
      <alignment vertical="center"/>
    </xf>
    <xf numFmtId="0" fontId="82" fillId="0" borderId="0" xfId="0" applyFont="1" applyAlignment="1" applyProtection="1">
      <alignment horizontal="center" vertical="center"/>
    </xf>
    <xf numFmtId="0" fontId="60" fillId="8" borderId="0" xfId="0" applyFont="1" applyFill="1" applyAlignment="1" applyProtection="1">
      <alignment horizontal="center" vertical="center"/>
    </xf>
    <xf numFmtId="0" fontId="60" fillId="8" borderId="75" xfId="0" applyFont="1" applyFill="1" applyBorder="1" applyAlignment="1" applyProtection="1">
      <alignment horizontal="center" vertical="center"/>
    </xf>
    <xf numFmtId="0" fontId="60" fillId="0" borderId="0" xfId="0" applyFont="1" applyAlignment="1" applyProtection="1">
      <alignment horizontal="center" vertical="center"/>
    </xf>
    <xf numFmtId="0" fontId="79" fillId="8" borderId="75" xfId="0" applyFont="1" applyFill="1" applyBorder="1" applyAlignment="1" applyProtection="1">
      <alignment horizontal="center" vertical="center"/>
    </xf>
    <xf numFmtId="0" fontId="56" fillId="8" borderId="0" xfId="0" applyFont="1" applyFill="1" applyAlignment="1" applyProtection="1">
      <alignment horizontal="center" vertical="center"/>
    </xf>
    <xf numFmtId="0" fontId="85" fillId="11" borderId="0" xfId="0" applyFont="1" applyFill="1" applyProtection="1"/>
    <xf numFmtId="0" fontId="1" fillId="0" borderId="0" xfId="0" applyFont="1" applyBorder="1" applyAlignment="1" applyProtection="1">
      <alignment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1" fillId="0" borderId="0" xfId="0" applyFont="1" applyBorder="1" applyAlignment="1" applyProtection="1">
      <alignment vertical="center"/>
      <protection locked="0" hidden="1"/>
    </xf>
    <xf numFmtId="0" fontId="1" fillId="0" borderId="0" xfId="0" applyFont="1" applyBorder="1" applyAlignment="1" applyProtection="1">
      <alignment horizontal="center" vertical="center"/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0" fontId="3" fillId="0" borderId="0" xfId="0" applyFont="1" applyBorder="1" applyAlignment="1" applyProtection="1">
      <alignment vertical="center"/>
      <protection locked="0" hidden="1"/>
    </xf>
    <xf numFmtId="0" fontId="3" fillId="0" borderId="0" xfId="0" applyFont="1" applyAlignment="1" applyProtection="1">
      <alignment horizontal="left" vertical="top"/>
      <protection hidden="1"/>
    </xf>
    <xf numFmtId="0" fontId="4" fillId="0" borderId="0" xfId="0" applyFont="1" applyAlignment="1" applyProtection="1">
      <alignment vertical="center"/>
      <protection hidden="1"/>
    </xf>
    <xf numFmtId="0" fontId="5" fillId="0" borderId="0" xfId="0" applyFont="1" applyBorder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vertical="center"/>
      <protection locked="0" hidden="1"/>
    </xf>
    <xf numFmtId="0" fontId="6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vertical="center"/>
      <protection locked="0" hidden="1"/>
    </xf>
    <xf numFmtId="0" fontId="9" fillId="0" borderId="0" xfId="0" applyFont="1" applyAlignment="1" applyProtection="1">
      <alignment vertical="center"/>
      <protection hidden="1"/>
    </xf>
    <xf numFmtId="0" fontId="9" fillId="0" borderId="0" xfId="0" applyFont="1" applyBorder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7" fillId="0" borderId="0" xfId="0" applyFont="1" applyAlignment="1" applyProtection="1">
      <alignment vertical="center"/>
      <protection hidden="1"/>
    </xf>
    <xf numFmtId="0" fontId="8" fillId="0" borderId="0" xfId="0" applyFont="1" applyBorder="1" applyAlignment="1" applyProtection="1">
      <alignment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10" fillId="0" borderId="0" xfId="0" quotePrefix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36" fillId="0" borderId="0" xfId="0" applyFont="1" applyAlignment="1" applyProtection="1">
      <alignment horizontal="center" vertical="center"/>
      <protection hidden="1"/>
    </xf>
    <xf numFmtId="0" fontId="30" fillId="0" borderId="0" xfId="0" applyFont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locked="0" hidden="1"/>
    </xf>
    <xf numFmtId="0" fontId="18" fillId="0" borderId="0" xfId="0" applyFont="1" applyAlignment="1" applyProtection="1">
      <alignment vertical="center"/>
      <protection locked="0" hidden="1"/>
    </xf>
    <xf numFmtId="0" fontId="20" fillId="0" borderId="24" xfId="0" applyFont="1" applyBorder="1" applyAlignment="1" applyProtection="1">
      <alignment horizontal="center" vertical="center" textRotation="90"/>
      <protection hidden="1"/>
    </xf>
    <xf numFmtId="0" fontId="22" fillId="0" borderId="25" xfId="0" applyFont="1" applyBorder="1" applyAlignment="1" applyProtection="1">
      <alignment horizontal="right" vertical="center"/>
      <protection hidden="1"/>
    </xf>
    <xf numFmtId="0" fontId="22" fillId="0" borderId="70" xfId="0" applyFont="1" applyBorder="1" applyAlignment="1" applyProtection="1">
      <alignment horizontal="right" vertical="center"/>
      <protection hidden="1"/>
    </xf>
    <xf numFmtId="0" fontId="23" fillId="0" borderId="16" xfId="0" applyFont="1" applyBorder="1" applyAlignment="1" applyProtection="1">
      <alignment horizontal="center" vertical="center"/>
      <protection hidden="1"/>
    </xf>
    <xf numFmtId="0" fontId="23" fillId="0" borderId="17" xfId="0" applyFont="1" applyBorder="1" applyAlignment="1" applyProtection="1">
      <alignment horizontal="center" vertical="center"/>
      <protection hidden="1"/>
    </xf>
    <xf numFmtId="0" fontId="23" fillId="0" borderId="18" xfId="0" applyFont="1" applyBorder="1" applyAlignment="1" applyProtection="1">
      <alignment horizontal="center" vertical="center"/>
      <protection hidden="1"/>
    </xf>
    <xf numFmtId="0" fontId="23" fillId="0" borderId="19" xfId="0" applyFont="1" applyBorder="1" applyAlignment="1" applyProtection="1">
      <alignment horizontal="center" vertical="center"/>
      <protection hidden="1"/>
    </xf>
    <xf numFmtId="0" fontId="23" fillId="0" borderId="20" xfId="0" applyFont="1" applyBorder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vertical="center"/>
      <protection locked="0" hidden="1"/>
    </xf>
    <xf numFmtId="0" fontId="5" fillId="0" borderId="0" xfId="0" applyFont="1" applyBorder="1" applyAlignment="1" applyProtection="1">
      <alignment vertical="center"/>
      <protection hidden="1"/>
    </xf>
    <xf numFmtId="0" fontId="53" fillId="0" borderId="28" xfId="0" applyFont="1" applyBorder="1" applyAlignment="1" applyProtection="1">
      <alignment horizontal="left" vertical="center" shrinkToFit="1"/>
      <protection hidden="1"/>
    </xf>
    <xf numFmtId="0" fontId="37" fillId="0" borderId="29" xfId="0" applyFont="1" applyBorder="1" applyAlignment="1" applyProtection="1">
      <alignment horizontal="center" vertical="center"/>
      <protection hidden="1"/>
    </xf>
    <xf numFmtId="0" fontId="52" fillId="0" borderId="8" xfId="0" applyFont="1" applyBorder="1" applyAlignment="1" applyProtection="1">
      <alignment horizontal="left" vertical="center" indent="1"/>
      <protection hidden="1"/>
    </xf>
    <xf numFmtId="0" fontId="15" fillId="0" borderId="12" xfId="0" applyFont="1" applyBorder="1" applyAlignment="1" applyProtection="1">
      <alignment horizontal="center" vertical="center"/>
      <protection hidden="1"/>
    </xf>
    <xf numFmtId="0" fontId="26" fillId="0" borderId="30" xfId="0" applyFont="1" applyBorder="1" applyAlignment="1" applyProtection="1">
      <alignment horizontal="center" vertical="center"/>
      <protection locked="0" hidden="1"/>
    </xf>
    <xf numFmtId="0" fontId="26" fillId="0" borderId="31" xfId="0" applyFont="1" applyBorder="1" applyAlignment="1" applyProtection="1">
      <alignment horizontal="center" vertical="center"/>
      <protection locked="0" hidden="1"/>
    </xf>
    <xf numFmtId="0" fontId="27" fillId="0" borderId="31" xfId="0" applyFont="1" applyBorder="1" applyAlignment="1" applyProtection="1">
      <alignment horizontal="center" vertical="center"/>
      <protection hidden="1"/>
    </xf>
    <xf numFmtId="0" fontId="28" fillId="0" borderId="31" xfId="0" applyFont="1" applyBorder="1" applyAlignment="1" applyProtection="1">
      <alignment horizontal="center" vertical="center"/>
      <protection hidden="1"/>
    </xf>
    <xf numFmtId="0" fontId="5" fillId="0" borderId="32" xfId="0" applyFont="1" applyBorder="1" applyAlignment="1" applyProtection="1">
      <alignment vertical="center"/>
      <protection hidden="1"/>
    </xf>
    <xf numFmtId="0" fontId="5" fillId="0" borderId="34" xfId="0" applyFont="1" applyBorder="1" applyAlignment="1" applyProtection="1">
      <alignment vertical="center"/>
      <protection hidden="1"/>
    </xf>
    <xf numFmtId="0" fontId="27" fillId="0" borderId="35" xfId="0" applyFont="1" applyBorder="1" applyAlignment="1" applyProtection="1">
      <alignment horizontal="center" vertical="center"/>
      <protection locked="0" hidden="1"/>
    </xf>
    <xf numFmtId="0" fontId="27" fillId="0" borderId="30" xfId="0" applyFont="1" applyBorder="1" applyAlignment="1" applyProtection="1">
      <alignment horizontal="center" vertical="center"/>
      <protection locked="0" hidden="1"/>
    </xf>
    <xf numFmtId="0" fontId="28" fillId="0" borderId="43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53" fillId="0" borderId="36" xfId="0" applyFont="1" applyBorder="1" applyAlignment="1" applyProtection="1">
      <alignment horizontal="left" vertical="center" shrinkToFit="1"/>
      <protection hidden="1"/>
    </xf>
    <xf numFmtId="0" fontId="37" fillId="0" borderId="37" xfId="0" applyFont="1" applyBorder="1" applyAlignment="1" applyProtection="1">
      <alignment horizontal="center" vertical="center" shrinkToFit="1"/>
      <protection hidden="1"/>
    </xf>
    <xf numFmtId="0" fontId="52" fillId="0" borderId="38" xfId="0" applyFont="1" applyBorder="1" applyAlignment="1" applyProtection="1">
      <alignment horizontal="left" vertical="center" indent="1" shrinkToFit="1"/>
      <protection hidden="1"/>
    </xf>
    <xf numFmtId="0" fontId="15" fillId="0" borderId="63" xfId="0" applyFont="1" applyBorder="1" applyAlignment="1" applyProtection="1">
      <alignment horizontal="center" vertical="center"/>
      <protection hidden="1"/>
    </xf>
    <xf numFmtId="0" fontId="26" fillId="0" borderId="44" xfId="0" applyFont="1" applyBorder="1" applyAlignment="1" applyProtection="1">
      <alignment horizontal="center" vertical="center"/>
      <protection locked="0" hidden="1"/>
    </xf>
    <xf numFmtId="0" fontId="26" fillId="0" borderId="43" xfId="0" applyFont="1" applyBorder="1" applyAlignment="1" applyProtection="1">
      <alignment horizontal="center" vertical="center"/>
      <protection locked="0" hidden="1"/>
    </xf>
    <xf numFmtId="0" fontId="27" fillId="0" borderId="43" xfId="0" applyFont="1" applyBorder="1" applyAlignment="1" applyProtection="1">
      <alignment horizontal="center" vertical="center"/>
      <protection hidden="1"/>
    </xf>
    <xf numFmtId="0" fontId="5" fillId="0" borderId="45" xfId="0" applyFont="1" applyBorder="1" applyAlignment="1" applyProtection="1">
      <alignment vertical="center"/>
      <protection hidden="1"/>
    </xf>
    <xf numFmtId="0" fontId="5" fillId="0" borderId="51" xfId="0" applyFont="1" applyBorder="1" applyAlignment="1" applyProtection="1">
      <alignment vertical="center"/>
      <protection hidden="1"/>
    </xf>
    <xf numFmtId="0" fontId="27" fillId="0" borderId="42" xfId="0" applyFont="1" applyBorder="1" applyAlignment="1" applyProtection="1">
      <alignment horizontal="center" vertical="center"/>
      <protection locked="0" hidden="1"/>
    </xf>
    <xf numFmtId="0" fontId="27" fillId="0" borderId="44" xfId="0" applyFont="1" applyBorder="1" applyAlignment="1" applyProtection="1">
      <alignment horizontal="center" vertical="center"/>
      <protection locked="0" hidden="1"/>
    </xf>
    <xf numFmtId="0" fontId="5" fillId="0" borderId="2" xfId="0" applyFont="1" applyBorder="1" applyAlignment="1" applyProtection="1">
      <alignment vertical="center"/>
      <protection hidden="1"/>
    </xf>
    <xf numFmtId="0" fontId="5" fillId="0" borderId="41" xfId="0" applyFont="1" applyBorder="1" applyAlignment="1" applyProtection="1">
      <alignment vertical="center"/>
      <protection hidden="1"/>
    </xf>
    <xf numFmtId="0" fontId="27" fillId="0" borderId="3" xfId="0" applyFont="1" applyBorder="1" applyAlignment="1" applyProtection="1">
      <alignment horizontal="center" vertical="center"/>
      <protection locked="0" hidden="1"/>
    </xf>
    <xf numFmtId="0" fontId="27" fillId="0" borderId="39" xfId="0" applyFont="1" applyBorder="1" applyAlignment="1" applyProtection="1">
      <alignment horizontal="center" vertical="center"/>
      <protection locked="0" hidden="1"/>
    </xf>
    <xf numFmtId="0" fontId="53" fillId="0" borderId="15" xfId="0" applyFont="1" applyBorder="1" applyAlignment="1" applyProtection="1">
      <alignment horizontal="left" vertical="center" shrinkToFit="1"/>
      <protection hidden="1"/>
    </xf>
    <xf numFmtId="0" fontId="37" fillId="0" borderId="60" xfId="0" applyFont="1" applyBorder="1" applyAlignment="1" applyProtection="1">
      <alignment horizontal="center" vertical="center" shrinkToFit="1"/>
      <protection hidden="1"/>
    </xf>
    <xf numFmtId="0" fontId="26" fillId="0" borderId="65" xfId="0" applyFont="1" applyBorder="1" applyAlignment="1" applyProtection="1">
      <alignment horizontal="center" vertical="center"/>
      <protection locked="0" hidden="1"/>
    </xf>
    <xf numFmtId="0" fontId="26" fillId="0" borderId="64" xfId="0" applyFont="1" applyBorder="1" applyAlignment="1" applyProtection="1">
      <alignment horizontal="center" vertical="center"/>
      <protection locked="0" hidden="1"/>
    </xf>
    <xf numFmtId="0" fontId="27" fillId="0" borderId="64" xfId="0" applyFont="1" applyBorder="1" applyAlignment="1" applyProtection="1">
      <alignment horizontal="center" vertical="center"/>
      <protection hidden="1"/>
    </xf>
    <xf numFmtId="0" fontId="28" fillId="0" borderId="64" xfId="0" applyFont="1" applyBorder="1" applyAlignment="1" applyProtection="1">
      <alignment horizontal="center" vertical="center"/>
      <protection hidden="1"/>
    </xf>
    <xf numFmtId="0" fontId="5" fillId="0" borderId="62" xfId="0" applyFont="1" applyBorder="1" applyAlignment="1" applyProtection="1">
      <alignment vertical="center"/>
      <protection hidden="1"/>
    </xf>
    <xf numFmtId="0" fontId="5" fillId="0" borderId="78" xfId="0" applyFont="1" applyBorder="1" applyAlignment="1" applyProtection="1">
      <alignment vertical="center"/>
      <protection hidden="1"/>
    </xf>
    <xf numFmtId="0" fontId="27" fillId="0" borderId="79" xfId="0" applyFont="1" applyBorder="1" applyAlignment="1" applyProtection="1">
      <alignment horizontal="center" vertical="center"/>
      <protection locked="0" hidden="1"/>
    </xf>
    <xf numFmtId="0" fontId="27" fillId="0" borderId="80" xfId="0" applyFont="1" applyBorder="1" applyAlignment="1" applyProtection="1">
      <alignment horizontal="center" vertical="center"/>
      <protection locked="0" hidden="1"/>
    </xf>
    <xf numFmtId="0" fontId="37" fillId="0" borderId="29" xfId="0" applyFont="1" applyBorder="1" applyAlignment="1" applyProtection="1">
      <alignment horizontal="center" vertical="center" shrinkToFit="1"/>
      <protection hidden="1"/>
    </xf>
    <xf numFmtId="0" fontId="52" fillId="0" borderId="8" xfId="0" applyFont="1" applyBorder="1" applyAlignment="1" applyProtection="1">
      <alignment horizontal="left" vertical="center" indent="1" shrinkToFit="1"/>
      <protection hidden="1"/>
    </xf>
    <xf numFmtId="0" fontId="30" fillId="0" borderId="0" xfId="0" applyFont="1" applyBorder="1" applyAlignment="1" applyProtection="1">
      <alignment vertical="center"/>
      <protection hidden="1"/>
    </xf>
    <xf numFmtId="0" fontId="30" fillId="0" borderId="0" xfId="0" applyFont="1" applyAlignment="1" applyProtection="1">
      <alignment vertical="center"/>
      <protection hidden="1"/>
    </xf>
    <xf numFmtId="0" fontId="53" fillId="0" borderId="25" xfId="0" applyFont="1" applyBorder="1" applyAlignment="1" applyProtection="1">
      <alignment horizontal="left" vertical="center" shrinkToFit="1"/>
      <protection hidden="1"/>
    </xf>
    <xf numFmtId="0" fontId="37" fillId="0" borderId="52" xfId="0" applyFont="1" applyBorder="1" applyAlignment="1" applyProtection="1">
      <alignment horizontal="center" vertical="center" shrinkToFit="1"/>
      <protection hidden="1"/>
    </xf>
    <xf numFmtId="0" fontId="52" fillId="0" borderId="53" xfId="0" applyFont="1" applyBorder="1" applyAlignment="1" applyProtection="1">
      <alignment horizontal="left" vertical="center" indent="1" shrinkToFit="1"/>
      <protection hidden="1"/>
    </xf>
    <xf numFmtId="0" fontId="5" fillId="0" borderId="58" xfId="0" applyFont="1" applyBorder="1" applyAlignment="1" applyProtection="1">
      <alignment vertical="center"/>
      <protection hidden="1"/>
    </xf>
    <xf numFmtId="0" fontId="26" fillId="0" borderId="47" xfId="0" applyFont="1" applyBorder="1" applyAlignment="1" applyProtection="1">
      <alignment horizontal="center" vertical="center"/>
      <protection locked="0" hidden="1"/>
    </xf>
    <xf numFmtId="0" fontId="26" fillId="0" borderId="48" xfId="0" applyFont="1" applyBorder="1" applyAlignment="1" applyProtection="1">
      <alignment horizontal="center" vertical="center"/>
      <protection locked="0" hidden="1"/>
    </xf>
    <xf numFmtId="0" fontId="27" fillId="0" borderId="48" xfId="0" applyFont="1" applyBorder="1" applyAlignment="1" applyProtection="1">
      <alignment horizontal="center" vertical="center"/>
      <protection hidden="1"/>
    </xf>
    <xf numFmtId="0" fontId="5" fillId="0" borderId="56" xfId="0" applyFont="1" applyBorder="1" applyAlignment="1" applyProtection="1">
      <alignment vertical="center"/>
      <protection hidden="1"/>
    </xf>
    <xf numFmtId="0" fontId="27" fillId="0" borderId="59" xfId="0" applyFont="1" applyBorder="1" applyAlignment="1" applyProtection="1">
      <alignment horizontal="center" vertical="center"/>
      <protection locked="0" hidden="1"/>
    </xf>
    <xf numFmtId="0" fontId="27" fillId="0" borderId="54" xfId="0" applyFont="1" applyBorder="1" applyAlignment="1" applyProtection="1">
      <alignment horizontal="center" vertical="center"/>
      <protection locked="0" hidden="1"/>
    </xf>
    <xf numFmtId="0" fontId="21" fillId="0" borderId="0" xfId="0" applyFont="1" applyBorder="1" applyAlignment="1" applyProtection="1">
      <alignment vertical="center"/>
      <protection hidden="1"/>
    </xf>
    <xf numFmtId="0" fontId="35" fillId="0" borderId="0" xfId="0" applyFont="1" applyBorder="1" applyAlignment="1" applyProtection="1">
      <alignment horizontal="center" vertical="center"/>
      <protection hidden="1"/>
    </xf>
    <xf numFmtId="0" fontId="32" fillId="0" borderId="0" xfId="0" applyFont="1" applyBorder="1" applyAlignment="1" applyProtection="1">
      <alignment horizontal="left" vertical="center" indent="1"/>
      <protection hidden="1"/>
    </xf>
    <xf numFmtId="0" fontId="31" fillId="0" borderId="0" xfId="0" applyFont="1" applyBorder="1" applyAlignment="1" applyProtection="1">
      <alignment horizontal="center" vertical="center"/>
      <protection hidden="1"/>
    </xf>
    <xf numFmtId="0" fontId="33" fillId="0" borderId="0" xfId="0" applyFont="1" applyBorder="1" applyAlignment="1" applyProtection="1">
      <alignment horizontal="center" vertical="center"/>
      <protection hidden="1"/>
    </xf>
    <xf numFmtId="0" fontId="34" fillId="0" borderId="0" xfId="0" applyFont="1" applyBorder="1" applyAlignment="1" applyProtection="1">
      <alignment horizontal="center" vertical="center"/>
      <protection hidden="1"/>
    </xf>
    <xf numFmtId="0" fontId="38" fillId="0" borderId="32" xfId="0" applyFont="1" applyFill="1" applyBorder="1" applyAlignment="1" applyProtection="1">
      <alignment horizontal="left" vertical="center" indent="1"/>
      <protection hidden="1"/>
    </xf>
    <xf numFmtId="0" fontId="40" fillId="0" borderId="66" xfId="0" applyFont="1" applyFill="1" applyBorder="1" applyAlignment="1" applyProtection="1">
      <alignment horizontal="left" vertical="center"/>
      <protection hidden="1"/>
    </xf>
    <xf numFmtId="0" fontId="40" fillId="0" borderId="67" xfId="0" applyFont="1" applyFill="1" applyBorder="1" applyAlignment="1" applyProtection="1">
      <alignment horizontal="left" vertical="center"/>
      <protection hidden="1"/>
    </xf>
    <xf numFmtId="0" fontId="43" fillId="0" borderId="29" xfId="0" applyFont="1" applyFill="1" applyBorder="1" applyAlignment="1" applyProtection="1">
      <alignment horizontal="left" vertical="center"/>
      <protection hidden="1"/>
    </xf>
    <xf numFmtId="0" fontId="38" fillId="0" borderId="2" xfId="0" applyFont="1" applyFill="1" applyBorder="1" applyAlignment="1" applyProtection="1">
      <alignment horizontal="left" vertical="center" indent="1"/>
      <protection hidden="1"/>
    </xf>
    <xf numFmtId="0" fontId="40" fillId="0" borderId="39" xfId="0" applyFont="1" applyFill="1" applyBorder="1" applyAlignment="1" applyProtection="1">
      <alignment horizontal="left" vertical="center"/>
      <protection hidden="1"/>
    </xf>
    <xf numFmtId="0" fontId="40" fillId="0" borderId="41" xfId="0" applyFont="1" applyFill="1" applyBorder="1" applyAlignment="1" applyProtection="1">
      <alignment horizontal="left" vertical="center"/>
      <protection hidden="1"/>
    </xf>
    <xf numFmtId="0" fontId="43" fillId="0" borderId="37" xfId="0" applyFont="1" applyFill="1" applyBorder="1" applyAlignment="1" applyProtection="1">
      <alignment horizontal="left" vertical="center"/>
      <protection hidden="1"/>
    </xf>
    <xf numFmtId="0" fontId="38" fillId="0" borderId="2" xfId="0" applyFont="1" applyFill="1" applyBorder="1" applyAlignment="1" applyProtection="1">
      <alignment horizontal="left" vertical="center" wrapText="1" indent="1"/>
      <protection hidden="1"/>
    </xf>
    <xf numFmtId="0" fontId="38" fillId="0" borderId="62" xfId="0" applyFont="1" applyFill="1" applyBorder="1" applyAlignment="1" applyProtection="1">
      <alignment horizontal="left" vertical="center" indent="1"/>
      <protection hidden="1"/>
    </xf>
    <xf numFmtId="0" fontId="40" fillId="0" borderId="65" xfId="0" applyFont="1" applyFill="1" applyBorder="1" applyAlignment="1" applyProtection="1">
      <alignment horizontal="left" vertical="center"/>
      <protection hidden="1"/>
    </xf>
    <xf numFmtId="0" fontId="40" fillId="0" borderId="68" xfId="0" applyFont="1" applyFill="1" applyBorder="1" applyAlignment="1" applyProtection="1">
      <alignment horizontal="left" vertical="center"/>
      <protection hidden="1"/>
    </xf>
    <xf numFmtId="0" fontId="43" fillId="0" borderId="60" xfId="0" applyFont="1" applyFill="1" applyBorder="1" applyAlignment="1" applyProtection="1">
      <alignment horizontal="left" vertical="center"/>
      <protection hidden="1"/>
    </xf>
    <xf numFmtId="0" fontId="38" fillId="0" borderId="32" xfId="0" applyFont="1" applyFill="1" applyBorder="1" applyAlignment="1" applyProtection="1">
      <alignment horizontal="right" vertical="center" indent="1"/>
      <protection hidden="1"/>
    </xf>
    <xf numFmtId="0" fontId="40" fillId="0" borderId="30" xfId="0" applyFont="1" applyFill="1" applyBorder="1" applyAlignment="1" applyProtection="1">
      <alignment horizontal="left" vertical="center"/>
      <protection hidden="1"/>
    </xf>
    <xf numFmtId="0" fontId="40" fillId="0" borderId="34" xfId="0" applyFont="1" applyFill="1" applyBorder="1" applyAlignment="1" applyProtection="1">
      <alignment horizontal="left" vertical="center"/>
      <protection hidden="1"/>
    </xf>
    <xf numFmtId="0" fontId="43" fillId="0" borderId="29" xfId="0" applyFont="1" applyFill="1" applyBorder="1" applyAlignment="1" applyProtection="1">
      <alignment horizontal="right" vertical="center"/>
      <protection hidden="1"/>
    </xf>
    <xf numFmtId="0" fontId="40" fillId="0" borderId="30" xfId="0" applyFont="1" applyFill="1" applyBorder="1" applyAlignment="1" applyProtection="1">
      <alignment horizontal="right" vertical="center"/>
      <protection hidden="1"/>
    </xf>
    <xf numFmtId="0" fontId="40" fillId="0" borderId="34" xfId="0" applyFont="1" applyFill="1" applyBorder="1" applyAlignment="1" applyProtection="1">
      <alignment horizontal="right" vertical="center"/>
      <protection hidden="1"/>
    </xf>
    <xf numFmtId="0" fontId="38" fillId="0" borderId="2" xfId="0" applyFont="1" applyFill="1" applyBorder="1" applyAlignment="1" applyProtection="1">
      <alignment horizontal="right" vertical="center" indent="1"/>
      <protection hidden="1"/>
    </xf>
    <xf numFmtId="0" fontId="43" fillId="0" borderId="37" xfId="0" applyFont="1" applyFill="1" applyBorder="1" applyAlignment="1" applyProtection="1">
      <alignment horizontal="right" vertical="center"/>
      <protection hidden="1"/>
    </xf>
    <xf numFmtId="0" fontId="40" fillId="0" borderId="39" xfId="0" applyFont="1" applyFill="1" applyBorder="1" applyAlignment="1" applyProtection="1">
      <alignment horizontal="right" vertical="center"/>
      <protection hidden="1"/>
    </xf>
    <xf numFmtId="0" fontId="40" fillId="0" borderId="41" xfId="0" applyFont="1" applyFill="1" applyBorder="1" applyAlignment="1" applyProtection="1">
      <alignment horizontal="right" vertical="center"/>
      <protection hidden="1"/>
    </xf>
    <xf numFmtId="0" fontId="38" fillId="0" borderId="2" xfId="0" applyFont="1" applyFill="1" applyBorder="1" applyAlignment="1" applyProtection="1">
      <alignment horizontal="right" vertical="center" wrapText="1" indent="1"/>
      <protection hidden="1"/>
    </xf>
    <xf numFmtId="0" fontId="38" fillId="0" borderId="56" xfId="0" applyFont="1" applyFill="1" applyBorder="1" applyAlignment="1" applyProtection="1">
      <alignment horizontal="right" vertical="center" indent="1"/>
      <protection hidden="1"/>
    </xf>
    <xf numFmtId="0" fontId="40" fillId="0" borderId="54" xfId="0" applyFont="1" applyFill="1" applyBorder="1" applyAlignment="1" applyProtection="1">
      <alignment horizontal="left" vertical="center"/>
      <protection hidden="1"/>
    </xf>
    <xf numFmtId="0" fontId="40" fillId="0" borderId="58" xfId="0" applyFont="1" applyFill="1" applyBorder="1" applyAlignment="1" applyProtection="1">
      <alignment horizontal="left" vertical="center"/>
      <protection hidden="1"/>
    </xf>
    <xf numFmtId="0" fontId="43" fillId="0" borderId="52" xfId="0" applyFont="1" applyFill="1" applyBorder="1" applyAlignment="1" applyProtection="1">
      <alignment horizontal="right" vertical="center"/>
      <protection hidden="1"/>
    </xf>
    <xf numFmtId="0" fontId="40" fillId="0" borderId="54" xfId="0" applyFont="1" applyFill="1" applyBorder="1" applyAlignment="1" applyProtection="1">
      <alignment horizontal="right" vertical="center"/>
      <protection hidden="1"/>
    </xf>
    <xf numFmtId="0" fontId="40" fillId="0" borderId="58" xfId="0" applyFont="1" applyFill="1" applyBorder="1" applyAlignment="1" applyProtection="1">
      <alignment horizontal="right" vertical="center"/>
      <protection hidden="1"/>
    </xf>
    <xf numFmtId="0" fontId="38" fillId="0" borderId="45" xfId="0" applyFont="1" applyFill="1" applyBorder="1" applyAlignment="1" applyProtection="1">
      <alignment horizontal="left" vertical="center" indent="1"/>
      <protection hidden="1"/>
    </xf>
    <xf numFmtId="0" fontId="43" fillId="0" borderId="50" xfId="0" applyFont="1" applyFill="1" applyBorder="1" applyAlignment="1" applyProtection="1">
      <alignment horizontal="left" vertical="center"/>
      <protection hidden="1"/>
    </xf>
    <xf numFmtId="0" fontId="40" fillId="0" borderId="44" xfId="0" applyFont="1" applyFill="1" applyBorder="1" applyAlignment="1" applyProtection="1">
      <alignment horizontal="left" vertical="center"/>
      <protection hidden="1"/>
    </xf>
    <xf numFmtId="0" fontId="40" fillId="0" borderId="51" xfId="0" applyFont="1" applyFill="1" applyBorder="1" applyAlignment="1" applyProtection="1">
      <alignment horizontal="left" vertical="center"/>
      <protection hidden="1"/>
    </xf>
    <xf numFmtId="0" fontId="40" fillId="0" borderId="47" xfId="0" applyFont="1" applyFill="1" applyBorder="1" applyAlignment="1" applyProtection="1">
      <alignment horizontal="left" vertical="center"/>
      <protection hidden="1"/>
    </xf>
    <xf numFmtId="0" fontId="40" fillId="0" borderId="49" xfId="0" applyFont="1" applyFill="1" applyBorder="1" applyAlignment="1" applyProtection="1">
      <alignment horizontal="left" vertical="center"/>
      <protection hidden="1"/>
    </xf>
    <xf numFmtId="0" fontId="40" fillId="0" borderId="44" xfId="0" applyFont="1" applyFill="1" applyBorder="1" applyAlignment="1" applyProtection="1">
      <alignment horizontal="right" vertical="center"/>
      <protection hidden="1"/>
    </xf>
    <xf numFmtId="0" fontId="40" fillId="0" borderId="51" xfId="0" applyFont="1" applyFill="1" applyBorder="1" applyAlignment="1" applyProtection="1">
      <alignment horizontal="right" vertical="center"/>
      <protection hidden="1"/>
    </xf>
    <xf numFmtId="0" fontId="40" fillId="0" borderId="47" xfId="0" applyFont="1" applyFill="1" applyBorder="1" applyAlignment="1" applyProtection="1">
      <alignment horizontal="right" vertical="center"/>
      <protection hidden="1"/>
    </xf>
    <xf numFmtId="0" fontId="40" fillId="0" borderId="49" xfId="0" applyFont="1" applyFill="1" applyBorder="1" applyAlignment="1" applyProtection="1">
      <alignment horizontal="right" vertical="center"/>
      <protection hidden="1"/>
    </xf>
    <xf numFmtId="0" fontId="38" fillId="0" borderId="0" xfId="0" applyFont="1" applyFill="1" applyBorder="1" applyAlignment="1" applyProtection="1">
      <alignment horizontal="center" vertical="center"/>
      <protection hidden="1"/>
    </xf>
    <xf numFmtId="0" fontId="38" fillId="0" borderId="0" xfId="0" applyFont="1" applyFill="1" applyBorder="1" applyAlignment="1" applyProtection="1">
      <alignment vertical="center"/>
      <protection hidden="1"/>
    </xf>
    <xf numFmtId="0" fontId="39" fillId="0" borderId="0" xfId="0" applyFont="1" applyFill="1" applyBorder="1" applyAlignment="1" applyProtection="1">
      <alignment vertical="center" textRotation="90"/>
      <protection hidden="1"/>
    </xf>
    <xf numFmtId="0" fontId="39" fillId="0" borderId="0" xfId="0" applyFont="1" applyFill="1" applyBorder="1" applyAlignment="1" applyProtection="1">
      <alignment horizontal="left" vertical="center" indent="1"/>
      <protection hidden="1"/>
    </xf>
    <xf numFmtId="0" fontId="40" fillId="0" borderId="33" xfId="0" applyFont="1" applyFill="1" applyBorder="1" applyAlignment="1" applyProtection="1">
      <alignment horizontal="right" vertical="center" indent="3"/>
      <protection hidden="1"/>
    </xf>
    <xf numFmtId="0" fontId="40" fillId="0" borderId="29" xfId="0" applyFont="1" applyFill="1" applyBorder="1" applyAlignment="1" applyProtection="1">
      <alignment horizontal="left" vertical="center" indent="1"/>
      <protection hidden="1"/>
    </xf>
    <xf numFmtId="0" fontId="40" fillId="0" borderId="40" xfId="0" applyFont="1" applyFill="1" applyBorder="1" applyAlignment="1" applyProtection="1">
      <alignment horizontal="right" vertical="center" indent="3"/>
      <protection hidden="1"/>
    </xf>
    <xf numFmtId="0" fontId="40" fillId="0" borderId="37" xfId="0" applyFont="1" applyFill="1" applyBorder="1" applyAlignment="1" applyProtection="1">
      <alignment horizontal="left" vertical="center" indent="1"/>
      <protection hidden="1"/>
    </xf>
    <xf numFmtId="0" fontId="40" fillId="0" borderId="40" xfId="0" applyFont="1" applyFill="1" applyBorder="1" applyAlignment="1" applyProtection="1">
      <alignment horizontal="right" vertical="center" wrapText="1" indent="3"/>
      <protection hidden="1"/>
    </xf>
    <xf numFmtId="0" fontId="40" fillId="0" borderId="37" xfId="0" applyFont="1" applyFill="1" applyBorder="1" applyAlignment="1" applyProtection="1">
      <alignment horizontal="left" vertical="center" wrapText="1" indent="1"/>
      <protection hidden="1"/>
    </xf>
    <xf numFmtId="0" fontId="40" fillId="0" borderId="63" xfId="0" applyFont="1" applyFill="1" applyBorder="1" applyAlignment="1" applyProtection="1">
      <alignment horizontal="right" vertical="center" indent="3"/>
      <protection hidden="1"/>
    </xf>
    <xf numFmtId="0" fontId="40" fillId="0" borderId="27" xfId="0" applyFont="1" applyFill="1" applyBorder="1" applyAlignment="1" applyProtection="1">
      <alignment horizontal="center" vertical="center"/>
      <protection hidden="1"/>
    </xf>
    <xf numFmtId="0" fontId="40" fillId="0" borderId="20" xfId="0" applyFont="1" applyFill="1" applyBorder="1" applyAlignment="1" applyProtection="1">
      <alignment horizontal="center" vertical="center"/>
      <protection hidden="1"/>
    </xf>
    <xf numFmtId="0" fontId="40" fillId="0" borderId="18" xfId="0" applyFont="1" applyFill="1" applyBorder="1" applyAlignment="1" applyProtection="1">
      <alignment horizontal="center" vertical="center"/>
      <protection hidden="1"/>
    </xf>
    <xf numFmtId="0" fontId="39" fillId="0" borderId="27" xfId="0" applyFont="1" applyFill="1" applyBorder="1" applyAlignment="1" applyProtection="1">
      <alignment horizontal="center" vertical="center"/>
      <protection hidden="1"/>
    </xf>
    <xf numFmtId="0" fontId="40" fillId="0" borderId="57" xfId="0" applyFont="1" applyFill="1" applyBorder="1" applyAlignment="1" applyProtection="1">
      <alignment horizontal="right" vertical="center" indent="3"/>
      <protection hidden="1"/>
    </xf>
    <xf numFmtId="0" fontId="40" fillId="0" borderId="24" xfId="0" applyFont="1" applyFill="1" applyBorder="1" applyAlignment="1" applyProtection="1">
      <alignment horizontal="left" vertical="center" indent="1"/>
      <protection hidden="1"/>
    </xf>
    <xf numFmtId="0" fontId="40" fillId="0" borderId="27" xfId="0" applyFont="1" applyFill="1" applyBorder="1" applyAlignment="1" applyProtection="1">
      <alignment horizontal="right" vertical="center" indent="2"/>
      <protection hidden="1"/>
    </xf>
    <xf numFmtId="0" fontId="43" fillId="0" borderId="27" xfId="0" applyFont="1" applyFill="1" applyBorder="1" applyAlignment="1" applyProtection="1">
      <alignment horizontal="center" vertical="center"/>
      <protection hidden="1"/>
    </xf>
    <xf numFmtId="0" fontId="39" fillId="0" borderId="0" xfId="0" applyFont="1" applyFill="1" applyBorder="1" applyAlignment="1" applyProtection="1">
      <alignment horizontal="right" vertical="center" indent="1"/>
      <protection hidden="1"/>
    </xf>
    <xf numFmtId="0" fontId="40" fillId="0" borderId="36" xfId="0" applyFont="1" applyFill="1" applyBorder="1" applyAlignment="1" applyProtection="1">
      <alignment horizontal="right" vertical="center" indent="2"/>
      <protection hidden="1"/>
    </xf>
    <xf numFmtId="0" fontId="40" fillId="0" borderId="42" xfId="0" applyFont="1" applyFill="1" applyBorder="1" applyAlignment="1" applyProtection="1">
      <alignment horizontal="center" vertical="center"/>
      <protection hidden="1"/>
    </xf>
    <xf numFmtId="0" fontId="40" fillId="0" borderId="45" xfId="0" applyFont="1" applyFill="1" applyBorder="1" applyAlignment="1" applyProtection="1">
      <alignment horizontal="center" vertical="center"/>
      <protection hidden="1"/>
    </xf>
    <xf numFmtId="0" fontId="43" fillId="0" borderId="36" xfId="0" applyFont="1" applyFill="1" applyBorder="1" applyAlignment="1" applyProtection="1">
      <alignment horizontal="center" vertical="center"/>
      <protection hidden="1"/>
    </xf>
    <xf numFmtId="0" fontId="40" fillId="0" borderId="53" xfId="0" applyFont="1" applyFill="1" applyBorder="1" applyAlignment="1" applyProtection="1">
      <alignment horizontal="right" vertical="center" indent="2"/>
      <protection hidden="1"/>
    </xf>
    <xf numFmtId="0" fontId="40" fillId="0" borderId="59" xfId="0" applyFont="1" applyFill="1" applyBorder="1" applyAlignment="1" applyProtection="1">
      <alignment horizontal="center" vertical="center"/>
      <protection hidden="1"/>
    </xf>
    <xf numFmtId="0" fontId="40" fillId="0" borderId="56" xfId="0" applyFont="1" applyFill="1" applyBorder="1" applyAlignment="1" applyProtection="1">
      <alignment horizontal="center" vertical="center"/>
      <protection hidden="1"/>
    </xf>
    <xf numFmtId="0" fontId="43" fillId="0" borderId="53" xfId="0" applyFont="1" applyFill="1" applyBorder="1" applyAlignment="1" applyProtection="1">
      <alignment horizontal="center" vertical="center"/>
      <protection hidden="1"/>
    </xf>
    <xf numFmtId="0" fontId="51" fillId="0" borderId="0" xfId="0" applyFont="1" applyProtection="1">
      <protection hidden="1"/>
    </xf>
    <xf numFmtId="0" fontId="0" fillId="0" borderId="0" xfId="0" applyProtection="1">
      <protection hidden="1"/>
    </xf>
    <xf numFmtId="0" fontId="29" fillId="0" borderId="0" xfId="0" applyFont="1" applyAlignment="1" applyProtection="1">
      <protection hidden="1"/>
    </xf>
    <xf numFmtId="0" fontId="70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0" fontId="51" fillId="0" borderId="0" xfId="0" applyFont="1" applyBorder="1" applyProtection="1">
      <protection hidden="1"/>
    </xf>
    <xf numFmtId="0" fontId="51" fillId="0" borderId="0" xfId="0" applyFont="1" applyBorder="1" applyAlignment="1" applyProtection="1">
      <alignment horizontal="center"/>
      <protection hidden="1"/>
    </xf>
    <xf numFmtId="0" fontId="50" fillId="0" borderId="0" xfId="0" applyFont="1" applyBorder="1" applyAlignment="1" applyProtection="1">
      <alignment horizontal="center" vertical="center"/>
      <protection hidden="1"/>
    </xf>
    <xf numFmtId="0" fontId="50" fillId="0" borderId="0" xfId="0" applyFont="1" applyBorder="1" applyAlignment="1" applyProtection="1">
      <alignment vertical="center"/>
      <protection hidden="1"/>
    </xf>
    <xf numFmtId="0" fontId="51" fillId="0" borderId="0" xfId="0" applyFont="1" applyBorder="1" applyAlignment="1" applyProtection="1">
      <alignment horizontal="center" vertical="center" textRotation="90"/>
      <protection hidden="1"/>
    </xf>
    <xf numFmtId="0" fontId="51" fillId="0" borderId="6" xfId="0" applyFont="1" applyBorder="1" applyAlignment="1" applyProtection="1">
      <alignment horizontal="center" vertical="center" textRotation="90"/>
      <protection hidden="1"/>
    </xf>
    <xf numFmtId="0" fontId="51" fillId="0" borderId="6" xfId="0" applyFont="1" applyBorder="1" applyAlignment="1" applyProtection="1">
      <alignment horizontal="center" vertical="center"/>
      <protection hidden="1"/>
    </xf>
    <xf numFmtId="164" fontId="50" fillId="3" borderId="6" xfId="0" applyNumberFormat="1" applyFont="1" applyFill="1" applyBorder="1" applyAlignment="1" applyProtection="1">
      <alignment horizontal="center" vertical="center"/>
      <protection locked="0" hidden="1"/>
    </xf>
    <xf numFmtId="0" fontId="51" fillId="0" borderId="0" xfId="0" applyFont="1" applyBorder="1" applyAlignment="1" applyProtection="1"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21" fillId="0" borderId="71" xfId="0" applyFont="1" applyBorder="1" applyAlignment="1" applyProtection="1">
      <alignment vertical="center"/>
      <protection hidden="1"/>
    </xf>
    <xf numFmtId="0" fontId="21" fillId="0" borderId="71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right" vertical="top"/>
      <protection hidden="1"/>
    </xf>
    <xf numFmtId="0" fontId="56" fillId="0" borderId="71" xfId="0" applyFont="1" applyBorder="1" applyAlignment="1" applyProtection="1">
      <protection hidden="1"/>
    </xf>
    <xf numFmtId="0" fontId="51" fillId="0" borderId="71" xfId="0" applyFont="1" applyBorder="1" applyProtection="1">
      <protection hidden="1"/>
    </xf>
    <xf numFmtId="0" fontId="1" fillId="0" borderId="71" xfId="0" applyFont="1" applyBorder="1" applyAlignment="1" applyProtection="1">
      <alignment vertical="center"/>
      <protection hidden="1"/>
    </xf>
    <xf numFmtId="0" fontId="1" fillId="0" borderId="71" xfId="0" applyFont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58" fillId="0" borderId="0" xfId="1" applyFont="1" applyAlignment="1" applyProtection="1">
      <protection hidden="1"/>
    </xf>
    <xf numFmtId="0" fontId="21" fillId="0" borderId="1" xfId="0" applyFont="1" applyBorder="1" applyAlignment="1" applyProtection="1">
      <alignment horizontal="center" vertical="center"/>
      <protection hidden="1"/>
    </xf>
    <xf numFmtId="0" fontId="87" fillId="11" borderId="12" xfId="0" applyFont="1" applyFill="1" applyBorder="1" applyAlignment="1" applyProtection="1">
      <alignment horizontal="center" vertical="center"/>
    </xf>
    <xf numFmtId="0" fontId="87" fillId="11" borderId="23" xfId="0" applyFont="1" applyFill="1" applyBorder="1" applyAlignment="1" applyProtection="1">
      <alignment horizontal="center" vertical="center"/>
    </xf>
    <xf numFmtId="0" fontId="90" fillId="0" borderId="7" xfId="0" applyFont="1" applyBorder="1" applyAlignment="1" applyProtection="1">
      <alignment horizontal="center" vertical="center"/>
    </xf>
    <xf numFmtId="0" fontId="90" fillId="0" borderId="24" xfId="0" applyFont="1" applyBorder="1" applyAlignment="1" applyProtection="1">
      <alignment horizontal="center" vertical="center" wrapText="1"/>
    </xf>
    <xf numFmtId="0" fontId="83" fillId="9" borderId="22" xfId="0" applyFont="1" applyFill="1" applyBorder="1" applyAlignment="1" applyProtection="1">
      <alignment horizontal="center" vertical="center" wrapText="1"/>
    </xf>
    <xf numFmtId="0" fontId="91" fillId="0" borderId="0" xfId="0" applyFont="1" applyAlignment="1" applyProtection="1">
      <alignment horizontal="center" vertical="center"/>
    </xf>
    <xf numFmtId="0" fontId="91" fillId="0" borderId="0" xfId="0" applyFont="1" applyAlignment="1" applyProtection="1">
      <alignment horizontal="left" vertical="center"/>
    </xf>
    <xf numFmtId="0" fontId="92" fillId="0" borderId="0" xfId="0" applyFont="1" applyAlignment="1" applyProtection="1">
      <alignment horizontal="center" vertical="center"/>
    </xf>
    <xf numFmtId="0" fontId="92" fillId="0" borderId="0" xfId="0" applyFont="1" applyAlignment="1" applyProtection="1">
      <alignment horizontal="center"/>
    </xf>
    <xf numFmtId="0" fontId="93" fillId="12" borderId="0" xfId="0" applyFont="1" applyFill="1" applyAlignment="1" applyProtection="1">
      <alignment horizontal="center" vertical="center"/>
    </xf>
    <xf numFmtId="0" fontId="93" fillId="12" borderId="0" xfId="0" applyFont="1" applyFill="1" applyProtection="1"/>
    <xf numFmtId="0" fontId="50" fillId="3" borderId="6" xfId="0" applyFont="1" applyFill="1" applyBorder="1" applyAlignment="1" applyProtection="1">
      <alignment horizontal="center" vertical="center"/>
      <protection locked="0" hidden="1"/>
    </xf>
    <xf numFmtId="164" fontId="51" fillId="3" borderId="6" xfId="0" applyNumberFormat="1" applyFont="1" applyFill="1" applyBorder="1" applyAlignment="1" applyProtection="1">
      <alignment horizontal="center" vertical="center"/>
      <protection locked="0" hidden="1"/>
    </xf>
    <xf numFmtId="0" fontId="51" fillId="3" borderId="6" xfId="0" applyFont="1" applyFill="1" applyBorder="1" applyAlignment="1" applyProtection="1">
      <alignment horizontal="center" vertical="center"/>
      <protection locked="0" hidden="1"/>
    </xf>
    <xf numFmtId="164" fontId="50" fillId="6" borderId="6" xfId="0" applyNumberFormat="1" applyFont="1" applyFill="1" applyBorder="1" applyAlignment="1" applyProtection="1">
      <alignment horizontal="center" vertical="center"/>
      <protection hidden="1"/>
    </xf>
    <xf numFmtId="0" fontId="25" fillId="0" borderId="18" xfId="0" applyFont="1" applyBorder="1" applyAlignment="1" applyProtection="1">
      <alignment horizontal="center" vertical="center"/>
      <protection hidden="1"/>
    </xf>
    <xf numFmtId="0" fontId="17" fillId="0" borderId="8" xfId="0" applyFont="1" applyBorder="1" applyAlignment="1" applyProtection="1">
      <alignment vertical="center" textRotation="90" wrapText="1"/>
      <protection hidden="1"/>
    </xf>
    <xf numFmtId="0" fontId="25" fillId="0" borderId="25" xfId="0" applyFont="1" applyBorder="1" applyAlignment="1" applyProtection="1">
      <alignment horizontal="center" vertical="center"/>
      <protection hidden="1"/>
    </xf>
    <xf numFmtId="0" fontId="28" fillId="0" borderId="36" xfId="0" applyFont="1" applyBorder="1" applyAlignment="1" applyProtection="1">
      <alignment horizontal="center" vertical="center"/>
      <protection hidden="1"/>
    </xf>
    <xf numFmtId="0" fontId="28" fillId="0" borderId="15" xfId="0" applyFont="1" applyBorder="1" applyAlignment="1" applyProtection="1">
      <alignment horizontal="center" vertical="center"/>
      <protection hidden="1"/>
    </xf>
    <xf numFmtId="0" fontId="28" fillId="0" borderId="28" xfId="0" applyFont="1" applyBorder="1" applyAlignment="1" applyProtection="1">
      <alignment horizontal="center" vertical="center"/>
      <protection hidden="1"/>
    </xf>
    <xf numFmtId="0" fontId="28" fillId="0" borderId="53" xfId="0" applyFont="1" applyBorder="1" applyAlignment="1" applyProtection="1">
      <alignment horizontal="center" vertical="center"/>
      <protection hidden="1"/>
    </xf>
    <xf numFmtId="0" fontId="95" fillId="0" borderId="2" xfId="0" applyFont="1" applyFill="1" applyBorder="1" applyAlignment="1" applyProtection="1">
      <alignment horizontal="left" vertical="center" indent="1"/>
      <protection hidden="1"/>
    </xf>
    <xf numFmtId="0" fontId="96" fillId="0" borderId="39" xfId="0" applyFont="1" applyFill="1" applyBorder="1" applyAlignment="1" applyProtection="1">
      <alignment horizontal="left" vertical="center"/>
      <protection hidden="1"/>
    </xf>
    <xf numFmtId="0" fontId="96" fillId="0" borderId="41" xfId="0" applyFont="1" applyFill="1" applyBorder="1" applyAlignment="1" applyProtection="1">
      <alignment horizontal="left" vertical="center"/>
      <protection hidden="1"/>
    </xf>
    <xf numFmtId="0" fontId="94" fillId="0" borderId="37" xfId="0" applyFont="1" applyFill="1" applyBorder="1" applyAlignment="1" applyProtection="1">
      <alignment horizontal="left" vertical="center"/>
      <protection hidden="1"/>
    </xf>
    <xf numFmtId="0" fontId="95" fillId="0" borderId="2" xfId="0" applyFont="1" applyFill="1" applyBorder="1" applyAlignment="1" applyProtection="1">
      <alignment horizontal="left" vertical="center" wrapText="1" indent="1"/>
      <protection hidden="1"/>
    </xf>
    <xf numFmtId="0" fontId="95" fillId="0" borderId="45" xfId="0" applyFont="1" applyFill="1" applyBorder="1" applyAlignment="1" applyProtection="1">
      <alignment horizontal="left" vertical="center" indent="1"/>
      <protection hidden="1"/>
    </xf>
    <xf numFmtId="0" fontId="96" fillId="0" borderId="30" xfId="0" applyFont="1" applyFill="1" applyBorder="1" applyAlignment="1" applyProtection="1">
      <alignment horizontal="left" vertical="center"/>
      <protection hidden="1"/>
    </xf>
    <xf numFmtId="0" fontId="96" fillId="0" borderId="34" xfId="0" applyFont="1" applyFill="1" applyBorder="1" applyAlignment="1" applyProtection="1">
      <alignment horizontal="left" vertical="center"/>
      <protection hidden="1"/>
    </xf>
    <xf numFmtId="0" fontId="94" fillId="0" borderId="50" xfId="0" applyFont="1" applyFill="1" applyBorder="1" applyAlignment="1" applyProtection="1">
      <alignment horizontal="left" vertical="center"/>
      <protection hidden="1"/>
    </xf>
    <xf numFmtId="0" fontId="95" fillId="0" borderId="56" xfId="0" applyFont="1" applyFill="1" applyBorder="1" applyAlignment="1" applyProtection="1">
      <alignment horizontal="left" vertical="center" indent="1"/>
      <protection hidden="1"/>
    </xf>
    <xf numFmtId="0" fontId="96" fillId="0" borderId="54" xfId="0" applyFont="1" applyFill="1" applyBorder="1" applyAlignment="1" applyProtection="1">
      <alignment horizontal="left" vertical="center"/>
      <protection hidden="1"/>
    </xf>
    <xf numFmtId="0" fontId="96" fillId="0" borderId="58" xfId="0" applyFont="1" applyFill="1" applyBorder="1" applyAlignment="1" applyProtection="1">
      <alignment horizontal="left" vertical="center"/>
      <protection hidden="1"/>
    </xf>
    <xf numFmtId="0" fontId="94" fillId="0" borderId="52" xfId="0" applyFont="1" applyFill="1" applyBorder="1" applyAlignment="1" applyProtection="1">
      <alignment horizontal="left" vertical="center"/>
      <protection hidden="1"/>
    </xf>
    <xf numFmtId="0" fontId="17" fillId="13" borderId="8" xfId="0" applyFont="1" applyFill="1" applyBorder="1" applyAlignment="1" applyProtection="1">
      <alignment horizontal="center" vertical="top"/>
      <protection hidden="1"/>
    </xf>
    <xf numFmtId="0" fontId="59" fillId="0" borderId="0" xfId="0" applyFont="1" applyBorder="1" applyAlignment="1" applyProtection="1">
      <alignment vertical="center" textRotation="90"/>
      <protection hidden="1"/>
    </xf>
    <xf numFmtId="0" fontId="51" fillId="0" borderId="62" xfId="0" applyFont="1" applyBorder="1" applyProtection="1">
      <protection hidden="1"/>
    </xf>
    <xf numFmtId="0" fontId="51" fillId="0" borderId="85" xfId="0" applyFont="1" applyBorder="1" applyProtection="1">
      <protection hidden="1"/>
    </xf>
    <xf numFmtId="0" fontId="51" fillId="0" borderId="79" xfId="0" applyFont="1" applyBorder="1" applyProtection="1">
      <protection hidden="1"/>
    </xf>
    <xf numFmtId="0" fontId="51" fillId="0" borderId="5" xfId="0" applyFont="1" applyBorder="1" applyProtection="1">
      <protection hidden="1"/>
    </xf>
    <xf numFmtId="0" fontId="29" fillId="0" borderId="0" xfId="0" applyFont="1" applyBorder="1" applyAlignment="1" applyProtection="1">
      <protection hidden="1"/>
    </xf>
    <xf numFmtId="0" fontId="51" fillId="0" borderId="1" xfId="0" applyFont="1" applyBorder="1" applyProtection="1">
      <protection hidden="1"/>
    </xf>
    <xf numFmtId="0" fontId="51" fillId="0" borderId="5" xfId="0" applyFont="1" applyBorder="1" applyAlignment="1" applyProtection="1">
      <alignment horizontal="right" vertical="center"/>
      <protection hidden="1"/>
    </xf>
    <xf numFmtId="0" fontId="51" fillId="0" borderId="0" xfId="0" applyFont="1" applyBorder="1" applyAlignment="1" applyProtection="1">
      <alignment horizontal="right" vertical="center"/>
      <protection hidden="1"/>
    </xf>
    <xf numFmtId="0" fontId="51" fillId="0" borderId="1" xfId="0" applyFont="1" applyBorder="1" applyAlignment="1" applyProtection="1">
      <alignment horizontal="right" vertical="center"/>
      <protection hidden="1"/>
    </xf>
    <xf numFmtId="0" fontId="50" fillId="0" borderId="5" xfId="0" applyFont="1" applyBorder="1" applyAlignment="1" applyProtection="1">
      <alignment horizontal="center" vertical="center"/>
      <protection hidden="1"/>
    </xf>
    <xf numFmtId="0" fontId="50" fillId="0" borderId="1" xfId="0" applyFont="1" applyBorder="1" applyAlignment="1" applyProtection="1">
      <alignment horizontal="center" vertical="center"/>
      <protection hidden="1"/>
    </xf>
    <xf numFmtId="0" fontId="1" fillId="0" borderId="5" xfId="0" applyFont="1" applyBorder="1" applyProtection="1">
      <protection hidden="1"/>
    </xf>
    <xf numFmtId="0" fontId="1" fillId="0" borderId="0" xfId="0" applyFont="1" applyBorder="1" applyProtection="1">
      <protection hidden="1"/>
    </xf>
    <xf numFmtId="0" fontId="1" fillId="0" borderId="1" xfId="0" applyFont="1" applyBorder="1" applyProtection="1">
      <protection hidden="1"/>
    </xf>
    <xf numFmtId="0" fontId="21" fillId="0" borderId="42" xfId="0" applyFont="1" applyBorder="1" applyAlignment="1" applyProtection="1">
      <alignment horizontal="center" vertical="center"/>
      <protection hidden="1"/>
    </xf>
    <xf numFmtId="0" fontId="51" fillId="0" borderId="5" xfId="0" applyFont="1" applyBorder="1" applyAlignment="1" applyProtection="1">
      <alignment horizontal="right" vertical="top"/>
      <protection hidden="1"/>
    </xf>
    <xf numFmtId="0" fontId="53" fillId="0" borderId="5" xfId="0" applyFont="1" applyBorder="1" applyAlignment="1" applyProtection="1">
      <protection hidden="1"/>
    </xf>
    <xf numFmtId="0" fontId="53" fillId="0" borderId="0" xfId="0" applyFont="1" applyBorder="1" applyAlignment="1" applyProtection="1">
      <protection hidden="1"/>
    </xf>
    <xf numFmtId="0" fontId="51" fillId="0" borderId="42" xfId="0" applyFont="1" applyBorder="1" applyProtection="1">
      <protection hidden="1"/>
    </xf>
    <xf numFmtId="0" fontId="56" fillId="0" borderId="5" xfId="0" applyFont="1" applyBorder="1" applyAlignment="1" applyProtection="1">
      <alignment horizontal="center"/>
      <protection hidden="1"/>
    </xf>
    <xf numFmtId="0" fontId="56" fillId="0" borderId="0" xfId="0" applyFont="1" applyBorder="1" applyAlignment="1" applyProtection="1">
      <alignment horizontal="center"/>
      <protection hidden="1"/>
    </xf>
    <xf numFmtId="0" fontId="1" fillId="0" borderId="5" xfId="0" applyFont="1" applyBorder="1" applyAlignment="1" applyProtection="1">
      <alignment vertical="center"/>
      <protection hidden="1"/>
    </xf>
    <xf numFmtId="0" fontId="21" fillId="0" borderId="5" xfId="0" applyFont="1" applyBorder="1" applyProtection="1">
      <protection hidden="1"/>
    </xf>
    <xf numFmtId="0" fontId="49" fillId="0" borderId="0" xfId="0" applyFont="1" applyBorder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right" vertical="center"/>
      <protection hidden="1"/>
    </xf>
    <xf numFmtId="0" fontId="91" fillId="0" borderId="0" xfId="0" applyFont="1" applyAlignment="1" applyProtection="1">
      <alignment horizontal="right"/>
    </xf>
    <xf numFmtId="0" fontId="77" fillId="0" borderId="0" xfId="0" applyFont="1" applyBorder="1" applyAlignment="1" applyProtection="1">
      <alignment vertical="center" wrapText="1"/>
      <protection hidden="1"/>
    </xf>
    <xf numFmtId="0" fontId="101" fillId="11" borderId="7" xfId="0" applyFont="1" applyFill="1" applyBorder="1" applyAlignment="1" applyProtection="1">
      <alignment horizontal="center" vertical="center" wrapText="1"/>
    </xf>
    <xf numFmtId="0" fontId="21" fillId="0" borderId="20" xfId="0" applyFont="1" applyBorder="1" applyAlignment="1" applyProtection="1">
      <alignment horizontal="center" textRotation="90" wrapText="1"/>
      <protection hidden="1"/>
    </xf>
    <xf numFmtId="0" fontId="21" fillId="0" borderId="17" xfId="0" applyFont="1" applyBorder="1" applyAlignment="1" applyProtection="1">
      <alignment horizontal="center" textRotation="90" wrapText="1"/>
      <protection hidden="1"/>
    </xf>
    <xf numFmtId="0" fontId="21" fillId="0" borderId="16" xfId="0" applyFont="1" applyBorder="1" applyAlignment="1" applyProtection="1">
      <alignment horizontal="center" textRotation="90" wrapText="1"/>
      <protection hidden="1"/>
    </xf>
    <xf numFmtId="0" fontId="21" fillId="0" borderId="19" xfId="0" applyFont="1" applyBorder="1" applyAlignment="1" applyProtection="1">
      <alignment horizontal="center" textRotation="90" wrapText="1"/>
      <protection hidden="1"/>
    </xf>
    <xf numFmtId="0" fontId="21" fillId="0" borderId="18" xfId="0" applyFont="1" applyBorder="1" applyAlignment="1" applyProtection="1">
      <alignment horizontal="center" textRotation="90" wrapText="1"/>
      <protection hidden="1"/>
    </xf>
    <xf numFmtId="0" fontId="17" fillId="0" borderId="7" xfId="0" applyFont="1" applyBorder="1" applyAlignment="1" applyProtection="1">
      <alignment horizontal="center" vertical="center" textRotation="90" wrapText="1"/>
      <protection hidden="1"/>
    </xf>
    <xf numFmtId="0" fontId="53" fillId="0" borderId="46" xfId="0" applyFont="1" applyBorder="1" applyAlignment="1" applyProtection="1">
      <alignment horizontal="left" vertical="center" shrinkToFit="1"/>
      <protection hidden="1"/>
    </xf>
    <xf numFmtId="0" fontId="52" fillId="0" borderId="46" xfId="0" applyFont="1" applyBorder="1" applyAlignment="1" applyProtection="1">
      <alignment horizontal="left" vertical="center" indent="1" shrinkToFit="1"/>
      <protection hidden="1"/>
    </xf>
    <xf numFmtId="0" fontId="26" fillId="0" borderId="39" xfId="0" applyFont="1" applyBorder="1" applyAlignment="1" applyProtection="1">
      <alignment horizontal="center" vertical="center"/>
      <protection locked="0" hidden="1"/>
    </xf>
    <xf numFmtId="0" fontId="26" fillId="0" borderId="6" xfId="0" applyFont="1" applyBorder="1" applyAlignment="1" applyProtection="1">
      <alignment horizontal="center" vertical="center"/>
      <protection locked="0" hidden="1"/>
    </xf>
    <xf numFmtId="0" fontId="27" fillId="0" borderId="6" xfId="0" applyFont="1" applyBorder="1" applyAlignment="1" applyProtection="1">
      <alignment horizontal="center" vertical="center"/>
      <protection hidden="1"/>
    </xf>
    <xf numFmtId="0" fontId="28" fillId="0" borderId="6" xfId="0" applyFont="1" applyBorder="1" applyAlignment="1" applyProtection="1">
      <alignment horizontal="center" vertical="center"/>
      <protection hidden="1"/>
    </xf>
    <xf numFmtId="0" fontId="28" fillId="0" borderId="46" xfId="0" applyFont="1" applyBorder="1" applyAlignment="1" applyProtection="1">
      <alignment horizontal="center" vertical="center"/>
      <protection hidden="1"/>
    </xf>
    <xf numFmtId="0" fontId="15" fillId="0" borderId="46" xfId="0" applyFont="1" applyBorder="1" applyAlignment="1" applyProtection="1">
      <alignment horizontal="center" vertical="center"/>
      <protection hidden="1"/>
    </xf>
    <xf numFmtId="0" fontId="15" fillId="0" borderId="38" xfId="0" applyFont="1" applyBorder="1" applyAlignment="1" applyProtection="1">
      <alignment horizontal="center" vertical="center"/>
      <protection hidden="1"/>
    </xf>
    <xf numFmtId="0" fontId="28" fillId="0" borderId="38" xfId="0" applyFont="1" applyBorder="1" applyAlignment="1" applyProtection="1">
      <alignment horizontal="center" vertical="center"/>
      <protection hidden="1"/>
    </xf>
    <xf numFmtId="0" fontId="15" fillId="0" borderId="53" xfId="0" applyFont="1" applyBorder="1" applyAlignment="1" applyProtection="1">
      <alignment horizontal="center" vertical="center"/>
      <protection hidden="1"/>
    </xf>
    <xf numFmtId="0" fontId="28" fillId="0" borderId="48" xfId="0" applyFont="1" applyBorder="1" applyAlignment="1" applyProtection="1">
      <alignment horizontal="center" vertical="center"/>
      <protection hidden="1"/>
    </xf>
    <xf numFmtId="0" fontId="27" fillId="0" borderId="55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 shrinkToFit="1"/>
      <protection hidden="1"/>
    </xf>
    <xf numFmtId="0" fontId="61" fillId="0" borderId="0" xfId="0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hidden="1"/>
    </xf>
    <xf numFmtId="0" fontId="24" fillId="0" borderId="66" xfId="0" applyFont="1" applyBorder="1" applyAlignment="1" applyProtection="1">
      <alignment horizontal="center" vertical="center" wrapText="1"/>
      <protection hidden="1"/>
    </xf>
    <xf numFmtId="2" fontId="5" fillId="0" borderId="72" xfId="0" applyNumberFormat="1" applyFont="1" applyBorder="1" applyAlignment="1" applyProtection="1">
      <alignment horizontal="center" vertical="center"/>
      <protection hidden="1"/>
    </xf>
    <xf numFmtId="2" fontId="5" fillId="0" borderId="71" xfId="0" applyNumberFormat="1" applyFont="1" applyBorder="1" applyAlignment="1" applyProtection="1">
      <alignment horizontal="center" vertical="center"/>
      <protection hidden="1"/>
    </xf>
    <xf numFmtId="2" fontId="5" fillId="0" borderId="0" xfId="0" applyNumberFormat="1" applyFont="1" applyBorder="1" applyAlignment="1" applyProtection="1">
      <alignment horizontal="center" vertical="center"/>
      <protection hidden="1"/>
    </xf>
    <xf numFmtId="2" fontId="5" fillId="0" borderId="4" xfId="0" applyNumberFormat="1" applyFont="1" applyBorder="1" applyAlignment="1" applyProtection="1">
      <alignment horizontal="center" vertical="center"/>
      <protection hidden="1"/>
    </xf>
    <xf numFmtId="0" fontId="100" fillId="5" borderId="12" xfId="0" applyFont="1" applyFill="1" applyBorder="1" applyAlignment="1" applyProtection="1">
      <alignment horizontal="center" vertical="center" wrapText="1"/>
    </xf>
    <xf numFmtId="0" fontId="80" fillId="8" borderId="13" xfId="0" applyFont="1" applyFill="1" applyBorder="1" applyAlignment="1" applyProtection="1">
      <alignment horizontal="center" vertical="center"/>
    </xf>
    <xf numFmtId="0" fontId="0" fillId="0" borderId="0" xfId="0"/>
    <xf numFmtId="0" fontId="53" fillId="0" borderId="69" xfId="0" applyFont="1" applyBorder="1"/>
    <xf numFmtId="0" fontId="104" fillId="0" borderId="69" xfId="0" applyFont="1" applyBorder="1"/>
    <xf numFmtId="0" fontId="53" fillId="0" borderId="0" xfId="0" applyFont="1" applyBorder="1"/>
    <xf numFmtId="0" fontId="53" fillId="0" borderId="26" xfId="0" applyFont="1" applyBorder="1"/>
    <xf numFmtId="0" fontId="109" fillId="0" borderId="0" xfId="0" applyFont="1" applyBorder="1"/>
    <xf numFmtId="0" fontId="109" fillId="15" borderId="0" xfId="0" applyFont="1" applyFill="1" applyBorder="1" applyAlignment="1">
      <alignment horizontal="center" vertical="center"/>
    </xf>
    <xf numFmtId="0" fontId="109" fillId="0" borderId="0" xfId="0" applyFont="1" applyBorder="1" applyAlignment="1">
      <alignment horizontal="center" vertical="center"/>
    </xf>
    <xf numFmtId="0" fontId="110" fillId="0" borderId="0" xfId="0" applyFont="1" applyBorder="1"/>
    <xf numFmtId="0" fontId="0" fillId="0" borderId="69" xfId="0" applyBorder="1"/>
    <xf numFmtId="0" fontId="0" fillId="0" borderId="23" xfId="0" applyBorder="1"/>
    <xf numFmtId="0" fontId="110" fillId="0" borderId="7" xfId="0" applyFont="1" applyBorder="1"/>
    <xf numFmtId="0" fontId="108" fillId="0" borderId="0" xfId="0" applyFont="1" applyBorder="1" applyAlignment="1"/>
    <xf numFmtId="0" fontId="108" fillId="0" borderId="0" xfId="0" applyFont="1" applyBorder="1" applyAlignment="1">
      <alignment vertical="center"/>
    </xf>
    <xf numFmtId="0" fontId="108" fillId="0" borderId="26" xfId="0" applyFont="1" applyBorder="1" applyAlignment="1">
      <alignment vertical="center"/>
    </xf>
    <xf numFmtId="0" fontId="108" fillId="0" borderId="26" xfId="0" applyFont="1" applyBorder="1" applyAlignment="1"/>
    <xf numFmtId="0" fontId="113" fillId="0" borderId="7" xfId="0" applyFont="1" applyBorder="1" applyAlignment="1"/>
    <xf numFmtId="0" fontId="113" fillId="0" borderId="24" xfId="0" applyFont="1" applyBorder="1" applyAlignment="1"/>
    <xf numFmtId="0" fontId="18" fillId="0" borderId="66" xfId="0" applyFont="1" applyBorder="1" applyAlignment="1" applyProtection="1">
      <alignment horizontal="center" vertical="center" textRotation="90" wrapText="1"/>
      <protection hidden="1"/>
    </xf>
    <xf numFmtId="0" fontId="84" fillId="0" borderId="16" xfId="0" applyFont="1" applyBorder="1" applyAlignment="1" applyProtection="1">
      <alignment horizontal="center" vertical="center"/>
      <protection hidden="1"/>
    </xf>
    <xf numFmtId="0" fontId="23" fillId="0" borderId="10" xfId="0" applyFont="1" applyBorder="1" applyAlignment="1" applyProtection="1">
      <alignment horizontal="center" vertical="center"/>
      <protection hidden="1"/>
    </xf>
    <xf numFmtId="0" fontId="27" fillId="0" borderId="79" xfId="0" applyFont="1" applyBorder="1" applyAlignment="1" applyProtection="1">
      <alignment horizontal="center" vertical="center"/>
      <protection hidden="1"/>
    </xf>
    <xf numFmtId="0" fontId="27" fillId="0" borderId="3" xfId="0" applyFont="1" applyBorder="1" applyAlignment="1" applyProtection="1">
      <alignment horizontal="center" vertical="center"/>
      <protection hidden="1"/>
    </xf>
    <xf numFmtId="0" fontId="27" fillId="0" borderId="59" xfId="0" applyFont="1" applyBorder="1" applyAlignment="1" applyProtection="1">
      <alignment horizontal="center" vertical="center"/>
      <protection hidden="1"/>
    </xf>
    <xf numFmtId="0" fontId="53" fillId="0" borderId="12" xfId="0" applyFont="1" applyBorder="1" applyProtection="1">
      <protection hidden="1"/>
    </xf>
    <xf numFmtId="0" fontId="53" fillId="0" borderId="13" xfId="0" applyFont="1" applyBorder="1" applyProtection="1">
      <protection hidden="1"/>
    </xf>
    <xf numFmtId="0" fontId="53" fillId="0" borderId="14" xfId="0" applyFont="1" applyBorder="1" applyProtection="1">
      <protection hidden="1"/>
    </xf>
    <xf numFmtId="0" fontId="53" fillId="0" borderId="0" xfId="0" applyFont="1" applyProtection="1">
      <protection hidden="1"/>
    </xf>
    <xf numFmtId="0" fontId="53" fillId="0" borderId="69" xfId="0" applyFont="1" applyBorder="1" applyProtection="1">
      <protection hidden="1"/>
    </xf>
    <xf numFmtId="0" fontId="53" fillId="16" borderId="13" xfId="0" applyFont="1" applyFill="1" applyBorder="1" applyAlignment="1" applyProtection="1">
      <protection hidden="1"/>
    </xf>
    <xf numFmtId="0" fontId="53" fillId="16" borderId="13" xfId="0" applyFont="1" applyFill="1" applyBorder="1" applyProtection="1">
      <protection hidden="1"/>
    </xf>
    <xf numFmtId="0" fontId="53" fillId="0" borderId="26" xfId="0" applyFont="1" applyBorder="1" applyProtection="1">
      <protection hidden="1"/>
    </xf>
    <xf numFmtId="0" fontId="53" fillId="0" borderId="69" xfId="0" applyFont="1" applyBorder="1" applyAlignment="1" applyProtection="1">
      <alignment vertical="center"/>
      <protection hidden="1"/>
    </xf>
    <xf numFmtId="0" fontId="53" fillId="0" borderId="26" xfId="0" applyFont="1" applyBorder="1" applyAlignment="1" applyProtection="1">
      <alignment vertical="center"/>
      <protection hidden="1"/>
    </xf>
    <xf numFmtId="0" fontId="53" fillId="0" borderId="0" xfId="0" applyFont="1" applyAlignment="1" applyProtection="1">
      <alignment vertical="center"/>
      <protection hidden="1"/>
    </xf>
    <xf numFmtId="0" fontId="60" fillId="0" borderId="69" xfId="0" applyFont="1" applyBorder="1" applyAlignment="1" applyProtection="1">
      <alignment horizontal="left" vertical="center"/>
      <protection hidden="1"/>
    </xf>
    <xf numFmtId="0" fontId="60" fillId="0" borderId="26" xfId="0" applyFont="1" applyBorder="1" applyAlignment="1" applyProtection="1">
      <alignment horizontal="left" vertical="center"/>
      <protection hidden="1"/>
    </xf>
    <xf numFmtId="0" fontId="60" fillId="0" borderId="0" xfId="0" applyFont="1" applyAlignment="1" applyProtection="1">
      <alignment horizontal="left" vertical="center"/>
      <protection hidden="1"/>
    </xf>
    <xf numFmtId="0" fontId="53" fillId="19" borderId="69" xfId="0" applyFont="1" applyFill="1" applyBorder="1" applyProtection="1">
      <protection hidden="1"/>
    </xf>
    <xf numFmtId="0" fontId="53" fillId="19" borderId="0" xfId="0" applyFont="1" applyFill="1" applyBorder="1" applyProtection="1">
      <protection hidden="1"/>
    </xf>
    <xf numFmtId="0" fontId="53" fillId="19" borderId="26" xfId="0" applyFont="1" applyFill="1" applyBorder="1" applyProtection="1">
      <protection hidden="1"/>
    </xf>
    <xf numFmtId="0" fontId="53" fillId="16" borderId="69" xfId="0" applyFont="1" applyFill="1" applyBorder="1" applyProtection="1">
      <protection hidden="1"/>
    </xf>
    <xf numFmtId="0" fontId="53" fillId="16" borderId="0" xfId="0" applyFont="1" applyFill="1" applyBorder="1" applyProtection="1">
      <protection hidden="1"/>
    </xf>
    <xf numFmtId="0" fontId="53" fillId="16" borderId="26" xfId="0" applyFont="1" applyFill="1" applyBorder="1" applyProtection="1">
      <protection hidden="1"/>
    </xf>
    <xf numFmtId="0" fontId="116" fillId="0" borderId="69" xfId="0" applyFont="1" applyBorder="1" applyAlignment="1" applyProtection="1">
      <alignment vertical="center"/>
      <protection hidden="1"/>
    </xf>
    <xf numFmtId="0" fontId="79" fillId="16" borderId="69" xfId="0" applyFont="1" applyFill="1" applyBorder="1" applyAlignment="1" applyProtection="1">
      <alignment horizontal="right" vertical="center"/>
      <protection hidden="1"/>
    </xf>
    <xf numFmtId="0" fontId="79" fillId="16" borderId="7" xfId="0" applyFont="1" applyFill="1" applyBorder="1" applyAlignment="1" applyProtection="1">
      <alignment horizontal="center" vertical="center"/>
      <protection hidden="1"/>
    </xf>
    <xf numFmtId="0" fontId="79" fillId="16" borderId="0" xfId="0" applyFont="1" applyFill="1" applyBorder="1" applyAlignment="1" applyProtection="1">
      <alignment horizontal="right" vertical="center"/>
      <protection hidden="1"/>
    </xf>
    <xf numFmtId="0" fontId="116" fillId="16" borderId="7" xfId="0" applyFont="1" applyFill="1" applyBorder="1" applyAlignment="1" applyProtection="1">
      <alignment horizontal="left" vertical="center" indent="1"/>
      <protection hidden="1"/>
    </xf>
    <xf numFmtId="0" fontId="116" fillId="16" borderId="0" xfId="0" applyFont="1" applyFill="1" applyBorder="1" applyAlignment="1" applyProtection="1">
      <alignment horizontal="left" vertical="center"/>
      <protection hidden="1"/>
    </xf>
    <xf numFmtId="0" fontId="79" fillId="16" borderId="0" xfId="0" applyFont="1" applyFill="1" applyBorder="1" applyAlignment="1" applyProtection="1">
      <alignment vertical="center"/>
      <protection hidden="1"/>
    </xf>
    <xf numFmtId="0" fontId="116" fillId="5" borderId="24" xfId="0" applyFont="1" applyFill="1" applyBorder="1" applyAlignment="1" applyProtection="1">
      <alignment horizontal="center" vertical="center"/>
      <protection locked="0" hidden="1"/>
    </xf>
    <xf numFmtId="0" fontId="116" fillId="0" borderId="26" xfId="0" applyFont="1" applyBorder="1" applyAlignment="1" applyProtection="1">
      <alignment vertical="center"/>
      <protection hidden="1"/>
    </xf>
    <xf numFmtId="0" fontId="116" fillId="0" borderId="0" xfId="0" applyFont="1" applyAlignment="1" applyProtection="1">
      <alignment vertical="center"/>
      <protection hidden="1"/>
    </xf>
    <xf numFmtId="0" fontId="79" fillId="0" borderId="69" xfId="0" applyFont="1" applyBorder="1" applyAlignment="1" applyProtection="1">
      <alignment horizontal="center" vertical="center"/>
      <protection hidden="1"/>
    </xf>
    <xf numFmtId="0" fontId="79" fillId="16" borderId="22" xfId="0" applyFont="1" applyFill="1" applyBorder="1" applyAlignment="1" applyProtection="1">
      <alignment horizontal="center" vertical="center"/>
      <protection hidden="1"/>
    </xf>
    <xf numFmtId="0" fontId="79" fillId="16" borderId="21" xfId="0" applyFont="1" applyFill="1" applyBorder="1" applyAlignment="1" applyProtection="1">
      <alignment horizontal="center" vertical="center"/>
      <protection hidden="1"/>
    </xf>
    <xf numFmtId="0" fontId="79" fillId="0" borderId="26" xfId="0" applyFont="1" applyBorder="1" applyAlignment="1" applyProtection="1">
      <alignment horizontal="center" vertical="center"/>
      <protection hidden="1"/>
    </xf>
    <xf numFmtId="0" fontId="79" fillId="0" borderId="0" xfId="0" applyFont="1" applyAlignment="1" applyProtection="1">
      <alignment horizontal="center" vertical="center"/>
      <protection hidden="1"/>
    </xf>
    <xf numFmtId="0" fontId="60" fillId="0" borderId="69" xfId="0" applyFont="1" applyBorder="1" applyAlignment="1" applyProtection="1">
      <alignment horizontal="center" vertical="center"/>
      <protection hidden="1"/>
    </xf>
    <xf numFmtId="0" fontId="60" fillId="16" borderId="87" xfId="0" applyFont="1" applyFill="1" applyBorder="1" applyAlignment="1" applyProtection="1">
      <alignment horizontal="center" vertical="center"/>
      <protection hidden="1"/>
    </xf>
    <xf numFmtId="0" fontId="60" fillId="16" borderId="71" xfId="0" applyFont="1" applyFill="1" applyBorder="1" applyAlignment="1" applyProtection="1">
      <alignment horizontal="left" vertical="center" indent="2"/>
      <protection hidden="1"/>
    </xf>
    <xf numFmtId="0" fontId="60" fillId="0" borderId="26" xfId="0" applyFont="1" applyBorder="1" applyAlignment="1" applyProtection="1">
      <alignment horizontal="center" vertical="center"/>
      <protection hidden="1"/>
    </xf>
    <xf numFmtId="0" fontId="60" fillId="0" borderId="0" xfId="0" applyFont="1" applyAlignment="1" applyProtection="1">
      <alignment horizontal="center" vertical="center"/>
      <protection hidden="1"/>
    </xf>
    <xf numFmtId="0" fontId="60" fillId="16" borderId="40" xfId="0" applyFont="1" applyFill="1" applyBorder="1" applyAlignment="1" applyProtection="1">
      <alignment horizontal="center" vertical="center"/>
      <protection hidden="1"/>
    </xf>
    <xf numFmtId="0" fontId="60" fillId="16" borderId="4" xfId="0" applyFont="1" applyFill="1" applyBorder="1" applyAlignment="1" applyProtection="1">
      <alignment horizontal="left" vertical="center" indent="2"/>
      <protection hidden="1"/>
    </xf>
    <xf numFmtId="0" fontId="60" fillId="16" borderId="57" xfId="0" applyFont="1" applyFill="1" applyBorder="1" applyAlignment="1" applyProtection="1">
      <alignment horizontal="center" vertical="center"/>
      <protection hidden="1"/>
    </xf>
    <xf numFmtId="0" fontId="60" fillId="16" borderId="73" xfId="0" applyFont="1" applyFill="1" applyBorder="1" applyAlignment="1" applyProtection="1">
      <alignment horizontal="left" vertical="center" indent="2"/>
      <protection hidden="1"/>
    </xf>
    <xf numFmtId="0" fontId="53" fillId="0" borderId="69" xfId="0" applyFont="1" applyBorder="1" applyAlignment="1" applyProtection="1">
      <alignment horizontal="center" vertical="center"/>
      <protection hidden="1"/>
    </xf>
    <xf numFmtId="0" fontId="53" fillId="16" borderId="69" xfId="0" applyFont="1" applyFill="1" applyBorder="1" applyAlignment="1" applyProtection="1">
      <alignment horizontal="center" vertical="center"/>
      <protection hidden="1"/>
    </xf>
    <xf numFmtId="0" fontId="53" fillId="16" borderId="0" xfId="0" applyFont="1" applyFill="1" applyBorder="1" applyAlignment="1" applyProtection="1">
      <alignment horizontal="center" vertical="center"/>
      <protection hidden="1"/>
    </xf>
    <xf numFmtId="0" fontId="53" fillId="16" borderId="26" xfId="0" applyFont="1" applyFill="1" applyBorder="1" applyAlignment="1" applyProtection="1">
      <alignment horizontal="center" vertical="center"/>
      <protection hidden="1"/>
    </xf>
    <xf numFmtId="0" fontId="53" fillId="0" borderId="26" xfId="0" applyFont="1" applyBorder="1" applyAlignment="1" applyProtection="1">
      <alignment horizontal="center" vertical="center"/>
      <protection hidden="1"/>
    </xf>
    <xf numFmtId="0" fontId="53" fillId="0" borderId="0" xfId="0" applyFont="1" applyAlignment="1" applyProtection="1">
      <alignment horizontal="center" vertical="center"/>
      <protection hidden="1"/>
    </xf>
    <xf numFmtId="0" fontId="80" fillId="20" borderId="69" xfId="0" applyFont="1" applyFill="1" applyBorder="1" applyAlignment="1" applyProtection="1">
      <alignment horizontal="center" vertical="center"/>
      <protection hidden="1"/>
    </xf>
    <xf numFmtId="0" fontId="80" fillId="20" borderId="0" xfId="0" applyFont="1" applyFill="1" applyBorder="1" applyAlignment="1" applyProtection="1">
      <alignment horizontal="center" vertical="center"/>
      <protection hidden="1"/>
    </xf>
    <xf numFmtId="0" fontId="116" fillId="20" borderId="0" xfId="0" applyFont="1" applyFill="1" applyBorder="1" applyAlignment="1" applyProtection="1">
      <alignment horizontal="center" vertical="center"/>
      <protection hidden="1"/>
    </xf>
    <xf numFmtId="0" fontId="60" fillId="20" borderId="0" xfId="0" applyFont="1" applyFill="1" applyBorder="1" applyAlignment="1" applyProtection="1">
      <alignment horizontal="center" vertical="center"/>
      <protection hidden="1"/>
    </xf>
    <xf numFmtId="0" fontId="60" fillId="20" borderId="26" xfId="0" applyFont="1" applyFill="1" applyBorder="1" applyAlignment="1" applyProtection="1">
      <alignment horizontal="center" vertical="center"/>
      <protection hidden="1"/>
    </xf>
    <xf numFmtId="0" fontId="60" fillId="0" borderId="69" xfId="0" applyFont="1" applyBorder="1" applyAlignment="1" applyProtection="1">
      <alignment vertical="center"/>
      <protection hidden="1"/>
    </xf>
    <xf numFmtId="0" fontId="60" fillId="16" borderId="0" xfId="0" applyFont="1" applyFill="1" applyBorder="1" applyAlignment="1" applyProtection="1">
      <alignment vertical="center"/>
      <protection hidden="1"/>
    </xf>
    <xf numFmtId="0" fontId="60" fillId="16" borderId="26" xfId="0" applyFont="1" applyFill="1" applyBorder="1" applyAlignment="1" applyProtection="1">
      <alignment vertical="center"/>
      <protection hidden="1"/>
    </xf>
    <xf numFmtId="0" fontId="60" fillId="0" borderId="26" xfId="0" applyFont="1" applyBorder="1" applyAlignment="1" applyProtection="1">
      <alignment vertical="center"/>
      <protection hidden="1"/>
    </xf>
    <xf numFmtId="0" fontId="60" fillId="0" borderId="0" xfId="0" applyFont="1" applyAlignment="1" applyProtection="1">
      <alignment vertical="center"/>
      <protection hidden="1"/>
    </xf>
    <xf numFmtId="0" fontId="60" fillId="0" borderId="69" xfId="0" applyFont="1" applyBorder="1" applyProtection="1">
      <protection hidden="1"/>
    </xf>
    <xf numFmtId="0" fontId="60" fillId="16" borderId="69" xfId="0" applyFont="1" applyFill="1" applyBorder="1" applyProtection="1">
      <protection hidden="1"/>
    </xf>
    <xf numFmtId="0" fontId="60" fillId="16" borderId="0" xfId="0" applyFont="1" applyFill="1" applyBorder="1" applyProtection="1">
      <protection hidden="1"/>
    </xf>
    <xf numFmtId="0" fontId="60" fillId="16" borderId="26" xfId="0" applyFont="1" applyFill="1" applyBorder="1" applyProtection="1">
      <protection hidden="1"/>
    </xf>
    <xf numFmtId="0" fontId="60" fillId="0" borderId="26" xfId="0" applyFont="1" applyBorder="1" applyProtection="1">
      <protection hidden="1"/>
    </xf>
    <xf numFmtId="0" fontId="60" fillId="0" borderId="0" xfId="0" applyFont="1" applyProtection="1">
      <protection hidden="1"/>
    </xf>
    <xf numFmtId="0" fontId="60" fillId="16" borderId="23" xfId="0" applyFont="1" applyFill="1" applyBorder="1" applyProtection="1">
      <protection hidden="1"/>
    </xf>
    <xf numFmtId="0" fontId="60" fillId="16" borderId="7" xfId="0" applyFont="1" applyFill="1" applyBorder="1" applyProtection="1">
      <protection hidden="1"/>
    </xf>
    <xf numFmtId="0" fontId="53" fillId="0" borderId="23" xfId="0" applyFont="1" applyBorder="1" applyProtection="1">
      <protection hidden="1"/>
    </xf>
    <xf numFmtId="0" fontId="53" fillId="0" borderId="7" xfId="0" applyFont="1" applyBorder="1" applyProtection="1">
      <protection hidden="1"/>
    </xf>
    <xf numFmtId="0" fontId="53" fillId="0" borderId="24" xfId="0" applyFont="1" applyBorder="1" applyProtection="1">
      <protection hidden="1"/>
    </xf>
    <xf numFmtId="0" fontId="60" fillId="0" borderId="0" xfId="0" applyFont="1" applyAlignment="1" applyProtection="1">
      <alignment horizontal="right" vertical="center"/>
    </xf>
    <xf numFmtId="0" fontId="117" fillId="0" borderId="0" xfId="0" applyFont="1" applyAlignment="1" applyProtection="1">
      <alignment horizontal="left" vertical="center"/>
    </xf>
    <xf numFmtId="0" fontId="0" fillId="0" borderId="88" xfId="0" applyBorder="1" applyProtection="1">
      <protection hidden="1"/>
    </xf>
    <xf numFmtId="0" fontId="80" fillId="0" borderId="89" xfId="0" applyFont="1" applyBorder="1" applyAlignment="1" applyProtection="1">
      <alignment horizontal="center" vertical="center"/>
      <protection hidden="1"/>
    </xf>
    <xf numFmtId="0" fontId="0" fillId="0" borderId="89" xfId="0" applyBorder="1" applyProtection="1">
      <protection hidden="1"/>
    </xf>
    <xf numFmtId="0" fontId="0" fillId="0" borderId="90" xfId="0" applyBorder="1" applyProtection="1">
      <protection hidden="1"/>
    </xf>
    <xf numFmtId="0" fontId="0" fillId="0" borderId="91" xfId="0" applyBorder="1" applyProtection="1">
      <protection hidden="1"/>
    </xf>
    <xf numFmtId="0" fontId="118" fillId="0" borderId="0" xfId="0" applyFont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0" fontId="0" fillId="0" borderId="92" xfId="0" applyBorder="1" applyProtection="1">
      <protection hidden="1"/>
    </xf>
    <xf numFmtId="0" fontId="121" fillId="0" borderId="0" xfId="0" applyFont="1" applyBorder="1" applyAlignment="1" applyProtection="1">
      <alignment horizontal="center" vertical="center"/>
      <protection hidden="1"/>
    </xf>
    <xf numFmtId="0" fontId="124" fillId="0" borderId="0" xfId="0" applyFont="1" applyBorder="1" applyAlignment="1" applyProtection="1">
      <alignment horizontal="center" vertical="center"/>
      <protection hidden="1"/>
    </xf>
    <xf numFmtId="0" fontId="125" fillId="0" borderId="0" xfId="0" applyFont="1" applyBorder="1" applyAlignment="1" applyProtection="1">
      <alignment horizontal="center" vertical="center"/>
      <protection hidden="1"/>
    </xf>
    <xf numFmtId="0" fontId="82" fillId="0" borderId="0" xfId="0" applyFont="1" applyBorder="1" applyAlignment="1" applyProtection="1">
      <alignment horizontal="center" vertical="center"/>
      <protection hidden="1"/>
    </xf>
    <xf numFmtId="0" fontId="126" fillId="0" borderId="0" xfId="0" applyFont="1" applyBorder="1" applyAlignment="1" applyProtection="1">
      <alignment horizontal="center" vertical="center"/>
      <protection hidden="1"/>
    </xf>
    <xf numFmtId="0" fontId="127" fillId="0" borderId="0" xfId="0" applyFont="1" applyBorder="1" applyAlignment="1" applyProtection="1">
      <alignment horizontal="center" vertical="center"/>
      <protection hidden="1"/>
    </xf>
    <xf numFmtId="0" fontId="128" fillId="0" borderId="0" xfId="0" applyFont="1" applyBorder="1" applyAlignment="1" applyProtection="1">
      <alignment horizontal="center" vertical="center"/>
      <protection hidden="1"/>
    </xf>
    <xf numFmtId="0" fontId="129" fillId="0" borderId="0" xfId="0" applyFont="1" applyBorder="1" applyAlignment="1" applyProtection="1">
      <alignment horizontal="center" vertical="center"/>
      <protection hidden="1"/>
    </xf>
    <xf numFmtId="0" fontId="131" fillId="0" borderId="0" xfId="0" applyFont="1" applyBorder="1" applyAlignment="1" applyProtection="1">
      <alignment horizontal="left" vertical="center"/>
      <protection hidden="1"/>
    </xf>
    <xf numFmtId="0" fontId="132" fillId="0" borderId="0" xfId="0" applyFont="1" applyBorder="1" applyAlignment="1" applyProtection="1">
      <alignment horizontal="center" vertical="center"/>
      <protection hidden="1"/>
    </xf>
    <xf numFmtId="0" fontId="135" fillId="0" borderId="91" xfId="0" applyFont="1" applyBorder="1" applyProtection="1">
      <protection hidden="1"/>
    </xf>
    <xf numFmtId="0" fontId="135" fillId="0" borderId="0" xfId="0" applyFont="1" applyBorder="1" applyProtection="1">
      <protection hidden="1"/>
    </xf>
    <xf numFmtId="0" fontId="135" fillId="0" borderId="92" xfId="0" applyFont="1" applyBorder="1" applyProtection="1">
      <protection hidden="1"/>
    </xf>
    <xf numFmtId="0" fontId="135" fillId="0" borderId="0" xfId="0" applyFont="1"/>
    <xf numFmtId="0" fontId="136" fillId="0" borderId="0" xfId="0" applyFont="1" applyBorder="1" applyAlignment="1" applyProtection="1">
      <alignment horizontal="right" vertical="center"/>
      <protection hidden="1"/>
    </xf>
    <xf numFmtId="0" fontId="137" fillId="0" borderId="0" xfId="0" applyFont="1" applyBorder="1" applyAlignment="1" applyProtection="1">
      <alignment horizontal="left" vertical="center" indent="3" shrinkToFit="1"/>
      <protection hidden="1"/>
    </xf>
    <xf numFmtId="0" fontId="0" fillId="0" borderId="93" xfId="0" applyBorder="1" applyProtection="1">
      <protection hidden="1"/>
    </xf>
    <xf numFmtId="0" fontId="82" fillId="0" borderId="94" xfId="0" applyFont="1" applyBorder="1" applyAlignment="1" applyProtection="1">
      <alignment horizontal="center" vertical="center"/>
      <protection hidden="1"/>
    </xf>
    <xf numFmtId="0" fontId="0" fillId="0" borderId="94" xfId="0" applyBorder="1" applyProtection="1">
      <protection hidden="1"/>
    </xf>
    <xf numFmtId="0" fontId="0" fillId="0" borderId="95" xfId="0" applyBorder="1" applyProtection="1">
      <protection hidden="1"/>
    </xf>
    <xf numFmtId="0" fontId="140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141" fillId="0" borderId="0" xfId="0" applyFont="1"/>
    <xf numFmtId="0" fontId="123" fillId="0" borderId="0" xfId="0" applyFont="1" applyBorder="1" applyAlignment="1" applyProtection="1">
      <alignment horizontal="center" vertical="center"/>
      <protection hidden="1"/>
    </xf>
    <xf numFmtId="0" fontId="27" fillId="0" borderId="9" xfId="0" applyFont="1" applyBorder="1" applyAlignment="1" applyProtection="1">
      <alignment horizontal="center" vertical="center"/>
      <protection hidden="1"/>
    </xf>
    <xf numFmtId="0" fontId="15" fillId="0" borderId="57" xfId="0" applyFont="1" applyBorder="1" applyAlignment="1" applyProtection="1">
      <alignment horizontal="center" vertical="center"/>
      <protection hidden="1"/>
    </xf>
    <xf numFmtId="0" fontId="28" fillId="0" borderId="96" xfId="0" applyFont="1" applyBorder="1" applyAlignment="1" applyProtection="1">
      <alignment horizontal="center" vertical="center"/>
      <protection hidden="1"/>
    </xf>
    <xf numFmtId="0" fontId="28" fillId="0" borderId="25" xfId="0" applyFont="1" applyBorder="1" applyAlignment="1" applyProtection="1">
      <alignment horizontal="center" vertical="center"/>
      <protection hidden="1"/>
    </xf>
    <xf numFmtId="0" fontId="27" fillId="0" borderId="35" xfId="0" applyFont="1" applyBorder="1" applyAlignment="1" applyProtection="1">
      <alignment horizontal="center" vertical="center"/>
      <protection hidden="1"/>
    </xf>
    <xf numFmtId="0" fontId="108" fillId="5" borderId="0" xfId="0" applyFont="1" applyFill="1" applyBorder="1" applyAlignment="1">
      <alignment vertical="center"/>
    </xf>
    <xf numFmtId="0" fontId="108" fillId="5" borderId="26" xfId="0" applyFont="1" applyFill="1" applyBorder="1" applyAlignment="1">
      <alignment vertical="center"/>
    </xf>
    <xf numFmtId="0" fontId="85" fillId="9" borderId="21" xfId="0" applyFont="1" applyFill="1" applyBorder="1" applyAlignment="1" applyProtection="1">
      <alignment horizontal="center" vertical="center" wrapText="1"/>
    </xf>
    <xf numFmtId="0" fontId="56" fillId="7" borderId="33" xfId="0" applyFont="1" applyFill="1" applyBorder="1" applyAlignment="1" applyProtection="1">
      <alignment horizontal="center"/>
      <protection locked="0"/>
    </xf>
    <xf numFmtId="0" fontId="37" fillId="6" borderId="32" xfId="0" applyFont="1" applyFill="1" applyBorder="1" applyAlignment="1" applyProtection="1">
      <alignment horizontal="center" vertical="center"/>
      <protection locked="0" hidden="1"/>
    </xf>
    <xf numFmtId="0" fontId="37" fillId="6" borderId="45" xfId="0" applyFont="1" applyFill="1" applyBorder="1" applyAlignment="1" applyProtection="1">
      <alignment horizontal="center" vertical="center"/>
      <protection locked="0" hidden="1"/>
    </xf>
    <xf numFmtId="0" fontId="37" fillId="6" borderId="86" xfId="0" applyFont="1" applyFill="1" applyBorder="1" applyAlignment="1" applyProtection="1">
      <alignment horizontal="center" vertical="center"/>
      <protection locked="0" hidden="1"/>
    </xf>
    <xf numFmtId="0" fontId="37" fillId="6" borderId="5" xfId="0" applyFont="1" applyFill="1" applyBorder="1" applyAlignment="1" applyProtection="1">
      <alignment horizontal="center" vertical="center"/>
      <protection locked="0" hidden="1"/>
    </xf>
    <xf numFmtId="0" fontId="37" fillId="6" borderId="2" xfId="0" applyFont="1" applyFill="1" applyBorder="1" applyAlignment="1" applyProtection="1">
      <alignment horizontal="center" vertical="center"/>
      <protection locked="0" hidden="1"/>
    </xf>
    <xf numFmtId="0" fontId="39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29" fillId="0" borderId="28" xfId="0" applyFont="1" applyBorder="1" applyAlignment="1" applyProtection="1">
      <alignment horizontal="center" vertical="center" wrapText="1"/>
      <protection hidden="1"/>
    </xf>
    <xf numFmtId="0" fontId="29" fillId="0" borderId="46" xfId="0" applyFont="1" applyBorder="1" applyAlignment="1" applyProtection="1">
      <alignment horizontal="center" vertical="center" wrapText="1"/>
      <protection hidden="1"/>
    </xf>
    <xf numFmtId="0" fontId="29" fillId="0" borderId="53" xfId="0" applyFont="1" applyBorder="1" applyAlignment="1" applyProtection="1">
      <alignment horizontal="center" vertical="center" wrapText="1"/>
      <protection hidden="1"/>
    </xf>
    <xf numFmtId="0" fontId="102" fillId="0" borderId="0" xfId="0" applyFont="1" applyBorder="1" applyAlignment="1" applyProtection="1">
      <alignment vertical="center"/>
      <protection locked="0" hidden="1"/>
    </xf>
    <xf numFmtId="0" fontId="98" fillId="5" borderId="0" xfId="0" applyFont="1" applyFill="1" applyBorder="1" applyAlignment="1" applyProtection="1">
      <alignment vertical="center"/>
      <protection locked="0" hidden="1"/>
    </xf>
    <xf numFmtId="0" fontId="70" fillId="0" borderId="0" xfId="0" applyFont="1" applyBorder="1" applyAlignment="1">
      <alignment horizontal="center" vertical="center"/>
    </xf>
    <xf numFmtId="0" fontId="80" fillId="16" borderId="26" xfId="0" applyFont="1" applyFill="1" applyBorder="1" applyAlignment="1" applyProtection="1">
      <alignment horizontal="center" vertical="center"/>
      <protection hidden="1"/>
    </xf>
    <xf numFmtId="0" fontId="136" fillId="0" borderId="0" xfId="0" applyFont="1" applyBorder="1" applyAlignment="1" applyProtection="1">
      <alignment horizontal="right" vertical="center"/>
      <protection hidden="1"/>
    </xf>
    <xf numFmtId="0" fontId="138" fillId="0" borderId="0" xfId="0" applyFont="1" applyBorder="1" applyAlignment="1" applyProtection="1">
      <alignment horizontal="center" vertical="center"/>
      <protection hidden="1"/>
    </xf>
    <xf numFmtId="0" fontId="142" fillId="0" borderId="0" xfId="0" applyFont="1" applyAlignment="1">
      <alignment vertical="center"/>
    </xf>
    <xf numFmtId="0" fontId="123" fillId="0" borderId="0" xfId="0" applyFont="1" applyBorder="1" applyAlignment="1" applyProtection="1">
      <alignment horizontal="center" vertical="center"/>
      <protection hidden="1"/>
    </xf>
    <xf numFmtId="0" fontId="60" fillId="0" borderId="32" xfId="0" applyFont="1" applyFill="1" applyBorder="1" applyAlignment="1" applyProtection="1">
      <alignment horizontal="left" vertical="center" indent="1"/>
      <protection hidden="1"/>
    </xf>
    <xf numFmtId="0" fontId="53" fillId="0" borderId="66" xfId="0" applyFont="1" applyFill="1" applyBorder="1" applyAlignment="1" applyProtection="1">
      <alignment horizontal="left" vertical="center"/>
      <protection hidden="1"/>
    </xf>
    <xf numFmtId="0" fontId="53" fillId="0" borderId="67" xfId="0" applyFont="1" applyFill="1" applyBorder="1" applyAlignment="1" applyProtection="1">
      <alignment horizontal="left" vertical="center"/>
      <protection hidden="1"/>
    </xf>
    <xf numFmtId="0" fontId="82" fillId="0" borderId="29" xfId="0" applyFont="1" applyFill="1" applyBorder="1" applyAlignment="1" applyProtection="1">
      <alignment horizontal="left" vertical="center"/>
      <protection hidden="1"/>
    </xf>
    <xf numFmtId="0" fontId="60" fillId="0" borderId="2" xfId="0" applyFont="1" applyFill="1" applyBorder="1" applyAlignment="1" applyProtection="1">
      <alignment horizontal="left" vertical="center" indent="1"/>
      <protection hidden="1"/>
    </xf>
    <xf numFmtId="0" fontId="53" fillId="0" borderId="39" xfId="0" applyFont="1" applyFill="1" applyBorder="1" applyAlignment="1" applyProtection="1">
      <alignment horizontal="left" vertical="center"/>
      <protection hidden="1"/>
    </xf>
    <xf numFmtId="0" fontId="53" fillId="0" borderId="41" xfId="0" applyFont="1" applyFill="1" applyBorder="1" applyAlignment="1" applyProtection="1">
      <alignment horizontal="left" vertical="center"/>
      <protection hidden="1"/>
    </xf>
    <xf numFmtId="0" fontId="82" fillId="0" borderId="37" xfId="0" applyFont="1" applyFill="1" applyBorder="1" applyAlignment="1" applyProtection="1">
      <alignment horizontal="left" vertical="center"/>
      <protection hidden="1"/>
    </xf>
    <xf numFmtId="0" fontId="60" fillId="0" borderId="2" xfId="0" applyFont="1" applyFill="1" applyBorder="1" applyAlignment="1" applyProtection="1">
      <alignment horizontal="left" vertical="center" wrapText="1" indent="1"/>
      <protection hidden="1"/>
    </xf>
    <xf numFmtId="0" fontId="60" fillId="0" borderId="62" xfId="0" applyFont="1" applyFill="1" applyBorder="1" applyAlignment="1" applyProtection="1">
      <alignment horizontal="left" vertical="center" indent="1"/>
      <protection hidden="1"/>
    </xf>
    <xf numFmtId="0" fontId="53" fillId="0" borderId="65" xfId="0" applyFont="1" applyFill="1" applyBorder="1" applyAlignment="1" applyProtection="1">
      <alignment horizontal="left" vertical="center"/>
      <protection hidden="1"/>
    </xf>
    <xf numFmtId="0" fontId="53" fillId="0" borderId="68" xfId="0" applyFont="1" applyFill="1" applyBorder="1" applyAlignment="1" applyProtection="1">
      <alignment horizontal="left" vertical="center"/>
      <protection hidden="1"/>
    </xf>
    <xf numFmtId="0" fontId="82" fillId="0" borderId="60" xfId="0" applyFont="1" applyFill="1" applyBorder="1" applyAlignment="1" applyProtection="1">
      <alignment horizontal="left" vertical="center"/>
      <protection hidden="1"/>
    </xf>
    <xf numFmtId="0" fontId="80" fillId="16" borderId="0" xfId="0" applyFont="1" applyFill="1" applyBorder="1" applyAlignment="1" applyProtection="1">
      <alignment vertical="center"/>
      <protection hidden="1"/>
    </xf>
    <xf numFmtId="0" fontId="79" fillId="16" borderId="69" xfId="0" applyFont="1" applyFill="1" applyBorder="1" applyAlignment="1" applyProtection="1">
      <alignment horizontal="left" vertical="center"/>
      <protection hidden="1"/>
    </xf>
    <xf numFmtId="0" fontId="0" fillId="0" borderId="0" xfId="0" applyBorder="1" applyAlignment="1" applyProtection="1">
      <alignment horizontal="left" indent="3"/>
      <protection hidden="1"/>
    </xf>
    <xf numFmtId="0" fontId="134" fillId="0" borderId="0" xfId="0" applyFont="1" applyBorder="1" applyAlignment="1" applyProtection="1">
      <alignment horizontal="left" vertical="top" indent="3" shrinkToFit="1"/>
      <protection hidden="1"/>
    </xf>
    <xf numFmtId="0" fontId="108" fillId="0" borderId="0" xfId="0" applyFont="1" applyBorder="1" applyAlignment="1">
      <alignment vertical="center"/>
    </xf>
    <xf numFmtId="0" fontId="108" fillId="0" borderId="26" xfId="0" applyFont="1" applyBorder="1" applyAlignment="1">
      <alignment vertical="center"/>
    </xf>
    <xf numFmtId="0" fontId="3" fillId="0" borderId="0" xfId="0" applyFont="1" applyAlignment="1" applyProtection="1">
      <alignment horizontal="left" vertical="top"/>
      <protection hidden="1"/>
    </xf>
    <xf numFmtId="0" fontId="38" fillId="0" borderId="0" xfId="0" applyFont="1" applyFill="1" applyBorder="1" applyAlignment="1">
      <alignment horizontal="center" vertical="center"/>
    </xf>
    <xf numFmtId="0" fontId="147" fillId="0" borderId="0" xfId="0" applyFont="1" applyBorder="1" applyAlignment="1">
      <alignment vertical="center"/>
    </xf>
    <xf numFmtId="0" fontId="39" fillId="0" borderId="0" xfId="0" applyFont="1" applyFill="1" applyBorder="1" applyAlignment="1">
      <alignment horizontal="left" vertical="center"/>
    </xf>
    <xf numFmtId="0" fontId="30" fillId="0" borderId="0" xfId="0" applyFont="1" applyAlignment="1" applyProtection="1">
      <protection hidden="1"/>
    </xf>
    <xf numFmtId="0" fontId="53" fillId="0" borderId="0" xfId="0" applyFont="1" applyAlignment="1" applyProtection="1">
      <alignment horizontal="right" vertical="center"/>
      <protection hidden="1"/>
    </xf>
    <xf numFmtId="0" fontId="109" fillId="18" borderId="7" xfId="0" applyFont="1" applyFill="1" applyBorder="1" applyAlignment="1" applyProtection="1">
      <alignment vertical="center"/>
      <protection hidden="1"/>
    </xf>
    <xf numFmtId="0" fontId="109" fillId="18" borderId="7" xfId="0" applyFont="1" applyFill="1" applyBorder="1" applyAlignment="1" applyProtection="1">
      <alignment horizontal="left" vertical="center"/>
      <protection hidden="1"/>
    </xf>
    <xf numFmtId="0" fontId="109" fillId="18" borderId="24" xfId="0" applyFont="1" applyFill="1" applyBorder="1" applyAlignment="1" applyProtection="1">
      <alignment vertical="center"/>
      <protection hidden="1"/>
    </xf>
    <xf numFmtId="0" fontId="23" fillId="0" borderId="16" xfId="0" applyFont="1" applyBorder="1" applyAlignment="1" applyProtection="1">
      <alignment horizontal="center" vertical="center"/>
      <protection locked="0" hidden="1"/>
    </xf>
    <xf numFmtId="0" fontId="23" fillId="0" borderId="17" xfId="0" applyFont="1" applyBorder="1" applyAlignment="1" applyProtection="1">
      <alignment horizontal="center" vertical="center"/>
      <protection locked="0" hidden="1"/>
    </xf>
    <xf numFmtId="0" fontId="4" fillId="0" borderId="0" xfId="0" applyFont="1" applyAlignment="1" applyProtection="1">
      <alignment horizontal="center"/>
      <protection locked="0" hidden="1"/>
    </xf>
    <xf numFmtId="0" fontId="142" fillId="0" borderId="0" xfId="0" applyFont="1" applyAlignment="1">
      <alignment vertical="center"/>
    </xf>
    <xf numFmtId="0" fontId="56" fillId="3" borderId="0" xfId="0" applyFont="1" applyFill="1" applyAlignment="1" applyProtection="1">
      <alignment horizontal="center" vertical="center"/>
    </xf>
    <xf numFmtId="0" fontId="149" fillId="0" borderId="0" xfId="0" applyFont="1" applyBorder="1" applyAlignment="1" applyProtection="1">
      <alignment horizontal="center" vertical="center"/>
      <protection hidden="1"/>
    </xf>
    <xf numFmtId="0" fontId="119" fillId="0" borderId="0" xfId="0" applyFont="1" applyBorder="1" applyAlignment="1" applyProtection="1">
      <alignment vertical="center"/>
      <protection locked="0" hidden="1"/>
    </xf>
    <xf numFmtId="0" fontId="151" fillId="0" borderId="0" xfId="0" applyFont="1" applyBorder="1" applyAlignment="1" applyProtection="1">
      <alignment horizontal="center" vertical="center"/>
      <protection hidden="1"/>
    </xf>
    <xf numFmtId="0" fontId="130" fillId="0" borderId="0" xfId="0" applyFont="1" applyBorder="1" applyAlignment="1" applyProtection="1">
      <alignment vertical="center"/>
      <protection hidden="1"/>
    </xf>
    <xf numFmtId="0" fontId="140" fillId="0" borderId="0" xfId="0" applyFont="1" applyBorder="1" applyAlignment="1" applyProtection="1">
      <alignment horizontal="right" vertical="center"/>
      <protection hidden="1"/>
    </xf>
    <xf numFmtId="0" fontId="108" fillId="0" borderId="0" xfId="0" applyFont="1" applyBorder="1" applyAlignment="1">
      <alignment vertical="center"/>
    </xf>
    <xf numFmtId="0" fontId="108" fillId="0" borderId="26" xfId="0" applyFont="1" applyBorder="1" applyAlignment="1">
      <alignment vertical="center"/>
    </xf>
    <xf numFmtId="0" fontId="108" fillId="5" borderId="0" xfId="0" applyFont="1" applyFill="1" applyBorder="1" applyAlignment="1">
      <alignment vertical="top" wrapText="1"/>
    </xf>
    <xf numFmtId="0" fontId="108" fillId="5" borderId="26" xfId="0" applyFont="1" applyFill="1" applyBorder="1" applyAlignment="1">
      <alignment vertical="top" wrapText="1"/>
    </xf>
    <xf numFmtId="0" fontId="111" fillId="14" borderId="12" xfId="0" applyFont="1" applyFill="1" applyBorder="1" applyAlignment="1">
      <alignment horizontal="center" vertical="center"/>
    </xf>
    <xf numFmtId="0" fontId="111" fillId="14" borderId="13" xfId="0" applyFont="1" applyFill="1" applyBorder="1" applyAlignment="1">
      <alignment horizontal="center" vertical="center"/>
    </xf>
    <xf numFmtId="0" fontId="111" fillId="14" borderId="69" xfId="0" applyFont="1" applyFill="1" applyBorder="1" applyAlignment="1">
      <alignment horizontal="center" vertical="center"/>
    </xf>
    <xf numFmtId="0" fontId="111" fillId="14" borderId="0" xfId="0" applyFont="1" applyFill="1" applyBorder="1" applyAlignment="1">
      <alignment horizontal="center" vertical="center"/>
    </xf>
    <xf numFmtId="0" fontId="144" fillId="14" borderId="13" xfId="0" applyFont="1" applyFill="1" applyBorder="1" applyAlignment="1">
      <alignment horizontal="center" vertical="center"/>
    </xf>
    <xf numFmtId="0" fontId="93" fillId="14" borderId="13" xfId="0" applyFont="1" applyFill="1" applyBorder="1" applyAlignment="1">
      <alignment horizontal="center" vertical="center"/>
    </xf>
    <xf numFmtId="0" fontId="93" fillId="14" borderId="0" xfId="0" applyFont="1" applyFill="1" applyBorder="1" applyAlignment="1">
      <alignment horizontal="center" vertical="center"/>
    </xf>
    <xf numFmtId="0" fontId="115" fillId="14" borderId="14" xfId="0" applyFont="1" applyFill="1" applyBorder="1" applyAlignment="1">
      <alignment horizontal="center" vertical="center"/>
    </xf>
    <xf numFmtId="0" fontId="115" fillId="14" borderId="26" xfId="0" applyFont="1" applyFill="1" applyBorder="1" applyAlignment="1">
      <alignment horizontal="center" vertical="center"/>
    </xf>
    <xf numFmtId="0" fontId="145" fillId="5" borderId="69" xfId="0" applyFont="1" applyFill="1" applyBorder="1" applyAlignment="1">
      <alignment horizontal="center" vertical="center"/>
    </xf>
    <xf numFmtId="0" fontId="146" fillId="5" borderId="0" xfId="0" applyFont="1" applyFill="1" applyBorder="1" applyAlignment="1">
      <alignment horizontal="center" vertical="center"/>
    </xf>
    <xf numFmtId="0" fontId="107" fillId="10" borderId="12" xfId="0" applyFont="1" applyFill="1" applyBorder="1" applyAlignment="1">
      <alignment horizontal="center" vertical="center"/>
    </xf>
    <xf numFmtId="0" fontId="107" fillId="10" borderId="13" xfId="0" applyFont="1" applyFill="1" applyBorder="1" applyAlignment="1">
      <alignment horizontal="center" vertical="center"/>
    </xf>
    <xf numFmtId="0" fontId="107" fillId="10" borderId="14" xfId="0" applyFont="1" applyFill="1" applyBorder="1" applyAlignment="1">
      <alignment horizontal="center" vertical="center"/>
    </xf>
    <xf numFmtId="0" fontId="107" fillId="10" borderId="23" xfId="0" applyFont="1" applyFill="1" applyBorder="1" applyAlignment="1">
      <alignment horizontal="center" vertical="center"/>
    </xf>
    <xf numFmtId="0" fontId="107" fillId="10" borderId="7" xfId="0" applyFont="1" applyFill="1" applyBorder="1" applyAlignment="1">
      <alignment horizontal="center" vertical="center"/>
    </xf>
    <xf numFmtId="0" fontId="107" fillId="10" borderId="24" xfId="0" applyFont="1" applyFill="1" applyBorder="1" applyAlignment="1">
      <alignment horizontal="center" vertical="center"/>
    </xf>
    <xf numFmtId="0" fontId="108" fillId="21" borderId="0" xfId="0" applyFont="1" applyFill="1" applyBorder="1" applyAlignment="1">
      <alignment vertical="center"/>
    </xf>
    <xf numFmtId="0" fontId="108" fillId="21" borderId="26" xfId="0" applyFont="1" applyFill="1" applyBorder="1" applyAlignment="1">
      <alignment vertical="center"/>
    </xf>
    <xf numFmtId="0" fontId="76" fillId="0" borderId="12" xfId="0" applyFont="1" applyBorder="1" applyAlignment="1" applyProtection="1">
      <alignment horizontal="center" vertical="center" wrapText="1"/>
    </xf>
    <xf numFmtId="0" fontId="76" fillId="0" borderId="13" xfId="0" applyFont="1" applyBorder="1" applyAlignment="1" applyProtection="1">
      <alignment horizontal="center" vertical="center" wrapText="1"/>
    </xf>
    <xf numFmtId="0" fontId="76" fillId="0" borderId="14" xfId="0" applyFont="1" applyBorder="1" applyAlignment="1" applyProtection="1">
      <alignment horizontal="center" vertical="center" wrapText="1"/>
    </xf>
    <xf numFmtId="0" fontId="76" fillId="0" borderId="23" xfId="0" applyFont="1" applyBorder="1" applyAlignment="1" applyProtection="1">
      <alignment horizontal="center" vertical="center" wrapText="1"/>
    </xf>
    <xf numFmtId="0" fontId="76" fillId="0" borderId="7" xfId="0" applyFont="1" applyBorder="1" applyAlignment="1" applyProtection="1">
      <alignment horizontal="center" vertical="center" wrapText="1"/>
    </xf>
    <xf numFmtId="0" fontId="76" fillId="0" borderId="24" xfId="0" applyFont="1" applyBorder="1" applyAlignment="1" applyProtection="1">
      <alignment horizontal="center" vertical="center" wrapText="1"/>
    </xf>
    <xf numFmtId="0" fontId="86" fillId="6" borderId="22" xfId="0" applyFont="1" applyFill="1" applyBorder="1" applyAlignment="1" applyProtection="1">
      <alignment horizontal="center" vertical="center"/>
    </xf>
    <xf numFmtId="0" fontId="86" fillId="6" borderId="21" xfId="0" applyFont="1" applyFill="1" applyBorder="1" applyAlignment="1" applyProtection="1">
      <alignment horizontal="center" vertical="center"/>
    </xf>
    <xf numFmtId="0" fontId="86" fillId="6" borderId="70" xfId="0" applyFont="1" applyFill="1" applyBorder="1" applyAlignment="1" applyProtection="1">
      <alignment horizontal="center" vertical="center"/>
    </xf>
    <xf numFmtId="0" fontId="60" fillId="0" borderId="0" xfId="0" applyFont="1" applyAlignment="1" applyProtection="1">
      <alignment vertical="center" wrapText="1"/>
    </xf>
    <xf numFmtId="0" fontId="60" fillId="0" borderId="0" xfId="0" applyFont="1" applyAlignment="1" applyProtection="1">
      <alignment horizontal="left" vertical="top" wrapText="1"/>
    </xf>
    <xf numFmtId="0" fontId="56" fillId="4" borderId="75" xfId="0" applyFont="1" applyFill="1" applyBorder="1" applyAlignment="1" applyProtection="1">
      <alignment horizontal="center" vertical="center"/>
      <protection locked="0"/>
    </xf>
    <xf numFmtId="0" fontId="56" fillId="4" borderId="76" xfId="0" applyFont="1" applyFill="1" applyBorder="1" applyAlignment="1" applyProtection="1">
      <alignment horizontal="center" vertical="center"/>
      <protection locked="0"/>
    </xf>
    <xf numFmtId="0" fontId="56" fillId="4" borderId="77" xfId="0" applyFont="1" applyFill="1" applyBorder="1" applyAlignment="1" applyProtection="1">
      <alignment horizontal="center" vertical="center"/>
      <protection locked="0"/>
    </xf>
    <xf numFmtId="0" fontId="53" fillId="4" borderId="75" xfId="0" applyFont="1" applyFill="1" applyBorder="1" applyAlignment="1" applyProtection="1">
      <alignment horizontal="center" vertical="center"/>
      <protection locked="0"/>
    </xf>
    <xf numFmtId="0" fontId="53" fillId="4" borderId="76" xfId="0" applyFont="1" applyFill="1" applyBorder="1" applyAlignment="1" applyProtection="1">
      <alignment horizontal="center" vertical="center"/>
      <protection locked="0"/>
    </xf>
    <xf numFmtId="0" fontId="53" fillId="4" borderId="77" xfId="0" applyFont="1" applyFill="1" applyBorder="1" applyAlignment="1" applyProtection="1">
      <alignment horizontal="center" vertical="center"/>
      <protection locked="0"/>
    </xf>
    <xf numFmtId="49" fontId="60" fillId="4" borderId="75" xfId="0" applyNumberFormat="1" applyFont="1" applyFill="1" applyBorder="1" applyAlignment="1" applyProtection="1">
      <alignment horizontal="center" vertical="center"/>
      <protection locked="0"/>
    </xf>
    <xf numFmtId="49" fontId="60" fillId="4" borderId="76" xfId="0" applyNumberFormat="1" applyFont="1" applyFill="1" applyBorder="1" applyAlignment="1" applyProtection="1">
      <alignment horizontal="center" vertical="center"/>
      <protection locked="0"/>
    </xf>
    <xf numFmtId="49" fontId="60" fillId="4" borderId="77" xfId="0" applyNumberFormat="1" applyFont="1" applyFill="1" applyBorder="1" applyAlignment="1" applyProtection="1">
      <alignment horizontal="center" vertical="center"/>
      <protection locked="0"/>
    </xf>
    <xf numFmtId="0" fontId="60" fillId="0" borderId="0" xfId="0" applyFont="1" applyAlignment="1" applyProtection="1">
      <alignment horizontal="center" vertical="center"/>
    </xf>
    <xf numFmtId="0" fontId="89" fillId="0" borderId="0" xfId="0" applyFont="1" applyAlignment="1">
      <alignment horizontal="center" vertical="center"/>
    </xf>
    <xf numFmtId="0" fontId="93" fillId="12" borderId="7" xfId="0" applyFont="1" applyFill="1" applyBorder="1" applyAlignment="1" applyProtection="1">
      <alignment horizontal="center"/>
    </xf>
    <xf numFmtId="0" fontId="93" fillId="12" borderId="7" xfId="0" applyFont="1" applyFill="1" applyBorder="1" applyAlignment="1" applyProtection="1">
      <alignment horizontal="center" vertical="center"/>
    </xf>
    <xf numFmtId="0" fontId="64" fillId="0" borderId="13" xfId="0" applyFont="1" applyBorder="1" applyAlignment="1" applyProtection="1">
      <alignment horizontal="left" vertical="top" wrapText="1"/>
    </xf>
    <xf numFmtId="0" fontId="65" fillId="0" borderId="13" xfId="0" applyFont="1" applyBorder="1" applyAlignment="1" applyProtection="1">
      <alignment horizontal="left" vertical="top" wrapText="1"/>
    </xf>
    <xf numFmtId="0" fontId="65" fillId="0" borderId="14" xfId="0" applyFont="1" applyBorder="1" applyAlignment="1" applyProtection="1">
      <alignment horizontal="left" vertical="top" wrapText="1"/>
    </xf>
    <xf numFmtId="0" fontId="66" fillId="4" borderId="7" xfId="0" applyFont="1" applyFill="1" applyBorder="1" applyAlignment="1" applyProtection="1">
      <alignment horizontal="center" vertical="top" wrapText="1"/>
    </xf>
    <xf numFmtId="0" fontId="82" fillId="5" borderId="21" xfId="0" applyFont="1" applyFill="1" applyBorder="1" applyAlignment="1" applyProtection="1">
      <alignment horizontal="center" vertical="center"/>
    </xf>
    <xf numFmtId="0" fontId="82" fillId="5" borderId="70" xfId="0" applyFont="1" applyFill="1" applyBorder="1" applyAlignment="1" applyProtection="1">
      <alignment horizontal="center" vertical="center"/>
    </xf>
    <xf numFmtId="0" fontId="56" fillId="0" borderId="0" xfId="0" applyFont="1" applyAlignment="1" applyProtection="1">
      <alignment horizontal="right" textRotation="90" wrapText="1"/>
    </xf>
    <xf numFmtId="0" fontId="114" fillId="6" borderId="0" xfId="1" applyFont="1" applyFill="1" applyAlignment="1" applyProtection="1">
      <alignment horizontal="center" vertical="center" wrapText="1"/>
    </xf>
    <xf numFmtId="0" fontId="53" fillId="3" borderId="75" xfId="0" applyFont="1" applyFill="1" applyBorder="1" applyAlignment="1" applyProtection="1">
      <alignment horizontal="left" vertical="center"/>
      <protection locked="0"/>
    </xf>
    <xf numFmtId="0" fontId="53" fillId="3" borderId="76" xfId="0" applyFont="1" applyFill="1" applyBorder="1" applyAlignment="1" applyProtection="1">
      <alignment horizontal="left" vertical="center"/>
      <protection locked="0"/>
    </xf>
    <xf numFmtId="0" fontId="53" fillId="3" borderId="77" xfId="0" applyFont="1" applyFill="1" applyBorder="1" applyAlignment="1" applyProtection="1">
      <alignment horizontal="left" vertical="center"/>
      <protection locked="0"/>
    </xf>
    <xf numFmtId="0" fontId="77" fillId="0" borderId="0" xfId="0" applyFont="1" applyBorder="1" applyAlignment="1" applyProtection="1">
      <alignment horizontal="center" vertical="center" wrapText="1"/>
      <protection hidden="1"/>
    </xf>
    <xf numFmtId="0" fontId="19" fillId="0" borderId="0" xfId="0" applyFont="1" applyBorder="1" applyAlignment="1" applyProtection="1">
      <alignment horizontal="center" vertical="center" wrapText="1"/>
      <protection hidden="1"/>
    </xf>
    <xf numFmtId="0" fontId="81" fillId="0" borderId="0" xfId="0" applyFont="1" applyAlignment="1" applyProtection="1">
      <alignment horizontal="center" vertical="center"/>
      <protection hidden="1"/>
    </xf>
    <xf numFmtId="0" fontId="18" fillId="0" borderId="84" xfId="0" applyFont="1" applyBorder="1" applyAlignment="1" applyProtection="1">
      <alignment horizontal="center" vertical="center"/>
      <protection hidden="1"/>
    </xf>
    <xf numFmtId="0" fontId="17" fillId="0" borderId="84" xfId="0" applyFont="1" applyBorder="1" applyAlignment="1" applyProtection="1">
      <alignment horizontal="center" vertical="center"/>
      <protection hidden="1"/>
    </xf>
    <xf numFmtId="0" fontId="18" fillId="0" borderId="84" xfId="0" applyFont="1" applyBorder="1" applyAlignment="1" applyProtection="1">
      <alignment horizontal="right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2" fillId="0" borderId="75" xfId="0" applyFont="1" applyBorder="1" applyAlignment="1" applyProtection="1">
      <alignment horizontal="center" vertical="center"/>
      <protection hidden="1"/>
    </xf>
    <xf numFmtId="0" fontId="12" fillId="0" borderId="77" xfId="0" applyFont="1" applyBorder="1" applyAlignment="1" applyProtection="1">
      <alignment horizontal="center" vertical="center"/>
      <protection hidden="1"/>
    </xf>
    <xf numFmtId="0" fontId="7" fillId="0" borderId="75" xfId="0" applyFont="1" applyBorder="1" applyAlignment="1" applyProtection="1">
      <alignment horizontal="right" vertical="center"/>
      <protection hidden="1"/>
    </xf>
    <xf numFmtId="0" fontId="7" fillId="0" borderId="76" xfId="0" applyFont="1" applyBorder="1" applyAlignment="1" applyProtection="1">
      <alignment horizontal="right" vertical="center"/>
      <protection hidden="1"/>
    </xf>
    <xf numFmtId="0" fontId="7" fillId="0" borderId="77" xfId="0" applyFont="1" applyBorder="1" applyAlignment="1" applyProtection="1">
      <alignment horizontal="right" vertical="center"/>
      <protection hidden="1"/>
    </xf>
    <xf numFmtId="0" fontId="61" fillId="0" borderId="75" xfId="0" applyFont="1" applyBorder="1" applyAlignment="1" applyProtection="1">
      <alignment horizontal="center" vertical="center"/>
      <protection hidden="1"/>
    </xf>
    <xf numFmtId="0" fontId="61" fillId="0" borderId="77" xfId="0" applyFont="1" applyBorder="1" applyAlignment="1" applyProtection="1">
      <alignment horizontal="center" vertical="center"/>
      <protection hidden="1"/>
    </xf>
    <xf numFmtId="0" fontId="16" fillId="0" borderId="7" xfId="0" applyFont="1" applyBorder="1" applyAlignment="1" applyProtection="1">
      <alignment horizontal="center" vertical="center"/>
      <protection hidden="1"/>
    </xf>
    <xf numFmtId="0" fontId="61" fillId="0" borderId="76" xfId="0" applyFont="1" applyBorder="1" applyAlignment="1" applyProtection="1">
      <alignment horizontal="center" vertical="center"/>
      <protection hidden="1"/>
    </xf>
    <xf numFmtId="0" fontId="2" fillId="13" borderId="0" xfId="0" applyFont="1" applyFill="1" applyAlignment="1" applyProtection="1">
      <alignment horizontal="center" vertical="center"/>
      <protection locked="0" hidden="1"/>
    </xf>
    <xf numFmtId="0" fontId="7" fillId="0" borderId="0" xfId="0" applyFont="1" applyAlignment="1" applyProtection="1">
      <alignment horizontal="left" vertical="center"/>
      <protection hidden="1"/>
    </xf>
    <xf numFmtId="0" fontId="7" fillId="2" borderId="0" xfId="0" applyFont="1" applyFill="1" applyAlignment="1" applyProtection="1">
      <alignment horizontal="center" vertical="center"/>
      <protection hidden="1"/>
    </xf>
    <xf numFmtId="0" fontId="7" fillId="2" borderId="0" xfId="0" applyFont="1" applyFill="1" applyBorder="1" applyAlignment="1" applyProtection="1">
      <alignment horizontal="center" vertical="center"/>
      <protection hidden="1"/>
    </xf>
    <xf numFmtId="0" fontId="10" fillId="0" borderId="75" xfId="0" quotePrefix="1" applyFont="1" applyBorder="1" applyAlignment="1" applyProtection="1">
      <alignment horizontal="center" vertical="center"/>
      <protection hidden="1"/>
    </xf>
    <xf numFmtId="0" fontId="10" fillId="0" borderId="77" xfId="0" quotePrefix="1" applyFont="1" applyBorder="1" applyAlignment="1" applyProtection="1">
      <alignment horizontal="center" vertical="center"/>
      <protection hidden="1"/>
    </xf>
    <xf numFmtId="0" fontId="62" fillId="0" borderId="75" xfId="0" applyFont="1" applyBorder="1" applyAlignment="1" applyProtection="1">
      <alignment horizontal="center" vertical="center"/>
      <protection hidden="1"/>
    </xf>
    <xf numFmtId="0" fontId="62" fillId="0" borderId="76" xfId="0" applyFont="1" applyBorder="1" applyAlignment="1" applyProtection="1">
      <alignment horizontal="center" vertical="center"/>
      <protection hidden="1"/>
    </xf>
    <xf numFmtId="0" fontId="62" fillId="0" borderId="77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top"/>
      <protection hidden="1"/>
    </xf>
    <xf numFmtId="0" fontId="18" fillId="0" borderId="12" xfId="0" applyFont="1" applyBorder="1" applyAlignment="1" applyProtection="1">
      <alignment horizontal="center" vertical="center" wrapText="1"/>
      <protection hidden="1"/>
    </xf>
    <xf numFmtId="0" fontId="18" fillId="0" borderId="13" xfId="0" applyFont="1" applyBorder="1" applyAlignment="1" applyProtection="1">
      <alignment horizontal="center" vertical="center" wrapText="1"/>
      <protection hidden="1"/>
    </xf>
    <xf numFmtId="0" fontId="18" fillId="0" borderId="14" xfId="0" applyFont="1" applyBorder="1" applyAlignment="1" applyProtection="1">
      <alignment horizontal="center" vertical="center" wrapText="1"/>
      <protection hidden="1"/>
    </xf>
    <xf numFmtId="0" fontId="18" fillId="0" borderId="23" xfId="0" applyFont="1" applyBorder="1" applyAlignment="1" applyProtection="1">
      <alignment horizontal="center" vertical="center" wrapText="1"/>
      <protection hidden="1"/>
    </xf>
    <xf numFmtId="0" fontId="18" fillId="0" borderId="7" xfId="0" applyFont="1" applyBorder="1" applyAlignment="1" applyProtection="1">
      <alignment horizontal="center" vertical="center" wrapText="1"/>
      <protection hidden="1"/>
    </xf>
    <xf numFmtId="0" fontId="18" fillId="0" borderId="24" xfId="0" applyFont="1" applyBorder="1" applyAlignment="1" applyProtection="1">
      <alignment horizontal="center" vertical="center" wrapText="1"/>
      <protection hidden="1"/>
    </xf>
    <xf numFmtId="0" fontId="13" fillId="0" borderId="75" xfId="0" applyFont="1" applyBorder="1" applyAlignment="1" applyProtection="1">
      <alignment horizontal="center" vertical="center"/>
      <protection hidden="1"/>
    </xf>
    <xf numFmtId="0" fontId="13" fillId="0" borderId="77" xfId="0" applyFont="1" applyBorder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8" fillId="0" borderId="75" xfId="0" applyFont="1" applyBorder="1" applyAlignment="1" applyProtection="1">
      <alignment horizontal="center" vertical="center" shrinkToFit="1"/>
      <protection hidden="1"/>
    </xf>
    <xf numFmtId="0" fontId="8" fillId="0" borderId="76" xfId="0" applyFont="1" applyBorder="1" applyAlignment="1" applyProtection="1">
      <alignment horizontal="center" vertical="center" shrinkToFit="1"/>
      <protection hidden="1"/>
    </xf>
    <xf numFmtId="0" fontId="8" fillId="0" borderId="77" xfId="0" applyFont="1" applyBorder="1" applyAlignment="1" applyProtection="1">
      <alignment horizontal="center" vertical="center" shrinkToFit="1"/>
      <protection hidden="1"/>
    </xf>
    <xf numFmtId="0" fontId="14" fillId="0" borderId="75" xfId="0" applyFont="1" applyBorder="1" applyAlignment="1" applyProtection="1">
      <alignment horizontal="center" vertical="center"/>
      <protection hidden="1"/>
    </xf>
    <xf numFmtId="0" fontId="14" fillId="0" borderId="77" xfId="0" applyFont="1" applyBorder="1" applyAlignment="1" applyProtection="1">
      <alignment horizontal="center" vertical="center"/>
      <protection hidden="1"/>
    </xf>
    <xf numFmtId="0" fontId="8" fillId="0" borderId="75" xfId="0" applyFont="1" applyBorder="1" applyAlignment="1" applyProtection="1">
      <alignment horizontal="center" vertical="center"/>
      <protection hidden="1"/>
    </xf>
    <xf numFmtId="0" fontId="8" fillId="0" borderId="76" xfId="0" applyFont="1" applyBorder="1" applyAlignment="1" applyProtection="1">
      <alignment horizontal="center" vertical="center"/>
      <protection hidden="1"/>
    </xf>
    <xf numFmtId="0" fontId="8" fillId="0" borderId="77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 textRotation="90" wrapText="1"/>
      <protection locked="0" hidden="1"/>
    </xf>
    <xf numFmtId="0" fontId="3" fillId="0" borderId="8" xfId="0" applyFont="1" applyBorder="1" applyAlignment="1" applyProtection="1">
      <alignment horizontal="center" vertical="center" textRotation="90" wrapText="1"/>
      <protection hidden="1"/>
    </xf>
    <xf numFmtId="0" fontId="3" fillId="0" borderId="15" xfId="0" applyFont="1" applyBorder="1" applyAlignment="1" applyProtection="1">
      <alignment horizontal="center" vertical="center" textRotation="90" wrapText="1"/>
      <protection hidden="1"/>
    </xf>
    <xf numFmtId="0" fontId="3" fillId="0" borderId="25" xfId="0" applyFont="1" applyBorder="1" applyAlignment="1" applyProtection="1">
      <alignment horizontal="center" vertical="center" textRotation="90" wrapText="1"/>
      <protection hidden="1"/>
    </xf>
    <xf numFmtId="0" fontId="15" fillId="0" borderId="8" xfId="0" applyFont="1" applyBorder="1" applyAlignment="1" applyProtection="1">
      <alignment horizontal="center" vertical="center" textRotation="90" wrapText="1"/>
      <protection hidden="1"/>
    </xf>
    <xf numFmtId="0" fontId="15" fillId="0" borderId="15" xfId="0" applyFont="1" applyBorder="1" applyAlignment="1" applyProtection="1">
      <alignment horizontal="center" vertical="center" textRotation="90" wrapText="1"/>
      <protection hidden="1"/>
    </xf>
    <xf numFmtId="0" fontId="15" fillId="0" borderId="25" xfId="0" applyFont="1" applyBorder="1" applyAlignment="1" applyProtection="1">
      <alignment horizontal="center" vertical="center" textRotation="90" wrapText="1"/>
      <protection hidden="1"/>
    </xf>
    <xf numFmtId="0" fontId="3" fillId="0" borderId="9" xfId="0" applyFont="1" applyBorder="1" applyAlignment="1" applyProtection="1">
      <alignment horizontal="center" vertical="center"/>
      <protection hidden="1"/>
    </xf>
    <xf numFmtId="0" fontId="3" fillId="0" borderId="10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20" fillId="0" borderId="15" xfId="0" applyFont="1" applyBorder="1" applyAlignment="1" applyProtection="1">
      <alignment horizontal="center" vertical="center"/>
      <protection hidden="1"/>
    </xf>
    <xf numFmtId="0" fontId="17" fillId="0" borderId="20" xfId="0" applyFont="1" applyBorder="1" applyAlignment="1" applyProtection="1">
      <alignment horizontal="center" vertical="center"/>
      <protection hidden="1"/>
    </xf>
    <xf numFmtId="0" fontId="17" fillId="0" borderId="17" xfId="0" applyFont="1" applyBorder="1" applyAlignment="1" applyProtection="1">
      <alignment horizontal="center" vertical="center"/>
      <protection hidden="1"/>
    </xf>
    <xf numFmtId="0" fontId="17" fillId="0" borderId="18" xfId="0" applyFont="1" applyBorder="1" applyAlignment="1" applyProtection="1">
      <alignment horizontal="center" vertical="center"/>
      <protection hidden="1"/>
    </xf>
    <xf numFmtId="0" fontId="84" fillId="0" borderId="16" xfId="0" applyFont="1" applyBorder="1" applyAlignment="1" applyProtection="1">
      <alignment horizontal="center" vertical="center"/>
      <protection locked="0" hidden="1"/>
    </xf>
    <xf numFmtId="0" fontId="84" fillId="0" borderId="17" xfId="0" applyFont="1" applyBorder="1" applyAlignment="1" applyProtection="1">
      <alignment horizontal="center" vertical="center"/>
      <protection locked="0" hidden="1"/>
    </xf>
    <xf numFmtId="0" fontId="84" fillId="0" borderId="19" xfId="0" applyFont="1" applyBorder="1" applyAlignment="1" applyProtection="1">
      <alignment horizontal="center" vertical="center"/>
      <protection locked="0" hidden="1"/>
    </xf>
    <xf numFmtId="0" fontId="103" fillId="0" borderId="20" xfId="0" applyFont="1" applyBorder="1" applyAlignment="1" applyProtection="1">
      <alignment horizontal="center" vertical="center"/>
      <protection locked="0" hidden="1"/>
    </xf>
    <xf numFmtId="0" fontId="103" fillId="0" borderId="17" xfId="0" applyFont="1" applyBorder="1" applyAlignment="1" applyProtection="1">
      <alignment horizontal="center" vertical="center"/>
      <protection locked="0" hidden="1"/>
    </xf>
    <xf numFmtId="0" fontId="103" fillId="0" borderId="18" xfId="0" applyFont="1" applyBorder="1" applyAlignment="1" applyProtection="1">
      <alignment horizontal="center" vertical="center"/>
      <protection locked="0" hidden="1"/>
    </xf>
    <xf numFmtId="0" fontId="17" fillId="0" borderId="16" xfId="0" applyFont="1" applyBorder="1" applyAlignment="1" applyProtection="1">
      <alignment horizontal="center" vertical="center"/>
      <protection hidden="1"/>
    </xf>
    <xf numFmtId="0" fontId="17" fillId="0" borderId="19" xfId="0" applyFont="1" applyBorder="1" applyAlignment="1" applyProtection="1">
      <alignment horizontal="center" vertical="center"/>
      <protection hidden="1"/>
    </xf>
    <xf numFmtId="0" fontId="17" fillId="0" borderId="22" xfId="0" applyFont="1" applyBorder="1" applyAlignment="1" applyProtection="1">
      <alignment horizontal="center" vertical="center" wrapText="1"/>
      <protection hidden="1"/>
    </xf>
    <xf numFmtId="0" fontId="17" fillId="0" borderId="21" xfId="0" applyFont="1" applyBorder="1" applyAlignment="1" applyProtection="1">
      <alignment horizontal="center" vertical="center" wrapText="1"/>
      <protection hidden="1"/>
    </xf>
    <xf numFmtId="0" fontId="48" fillId="0" borderId="8" xfId="0" applyFont="1" applyBorder="1" applyAlignment="1" applyProtection="1">
      <alignment horizontal="center" vertical="center"/>
      <protection hidden="1"/>
    </xf>
    <xf numFmtId="0" fontId="48" fillId="0" borderId="15" xfId="0" applyFont="1" applyBorder="1" applyAlignment="1" applyProtection="1">
      <alignment horizontal="center" vertical="center"/>
      <protection hidden="1"/>
    </xf>
    <xf numFmtId="0" fontId="17" fillId="2" borderId="21" xfId="0" applyFont="1" applyFill="1" applyBorder="1" applyAlignment="1" applyProtection="1">
      <alignment horizontal="center" vertical="center" wrapText="1"/>
      <protection hidden="1"/>
    </xf>
    <xf numFmtId="0" fontId="69" fillId="0" borderId="0" xfId="0" applyFont="1" applyBorder="1" applyAlignment="1">
      <alignment horizontal="center" vertical="center"/>
    </xf>
    <xf numFmtId="0" fontId="75" fillId="0" borderId="0" xfId="0" applyFont="1" applyBorder="1" applyAlignment="1">
      <alignment horizontal="left" vertical="top" wrapText="1"/>
    </xf>
    <xf numFmtId="0" fontId="66" fillId="0" borderId="0" xfId="0" applyFont="1" applyFill="1" applyBorder="1" applyAlignment="1">
      <alignment horizontal="left" vertical="top" wrapText="1"/>
    </xf>
    <xf numFmtId="0" fontId="38" fillId="0" borderId="5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/>
    </xf>
    <xf numFmtId="0" fontId="38" fillId="0" borderId="66" xfId="0" applyFont="1" applyFill="1" applyBorder="1" applyAlignment="1" applyProtection="1">
      <alignment horizontal="center" vertical="center"/>
      <protection hidden="1"/>
    </xf>
    <xf numFmtId="0" fontId="38" fillId="0" borderId="65" xfId="0" applyFont="1" applyFill="1" applyBorder="1" applyAlignment="1" applyProtection="1">
      <alignment horizontal="center" vertical="center"/>
      <protection hidden="1"/>
    </xf>
    <xf numFmtId="0" fontId="39" fillId="0" borderId="31" xfId="0" applyFont="1" applyFill="1" applyBorder="1" applyAlignment="1" applyProtection="1">
      <alignment horizontal="center" vertical="center" textRotation="90"/>
      <protection hidden="1"/>
    </xf>
    <xf numFmtId="0" fontId="39" fillId="0" borderId="6" xfId="0" applyFont="1" applyFill="1" applyBorder="1" applyAlignment="1" applyProtection="1">
      <alignment horizontal="center" vertical="center" textRotation="90"/>
      <protection hidden="1"/>
    </xf>
    <xf numFmtId="0" fontId="39" fillId="0" borderId="61" xfId="0" applyFont="1" applyFill="1" applyBorder="1" applyAlignment="1" applyProtection="1">
      <alignment horizontal="center" vertical="center" textRotation="90"/>
      <protection hidden="1"/>
    </xf>
    <xf numFmtId="0" fontId="143" fillId="0" borderId="15" xfId="1" applyFont="1" applyFill="1" applyBorder="1" applyAlignment="1" applyProtection="1">
      <alignment horizontal="center" vertical="center" textRotation="90"/>
      <protection hidden="1"/>
    </xf>
    <xf numFmtId="0" fontId="55" fillId="0" borderId="15" xfId="0" applyFont="1" applyFill="1" applyBorder="1" applyAlignment="1" applyProtection="1">
      <alignment horizontal="center" vertical="center" textRotation="90"/>
      <protection hidden="1"/>
    </xf>
    <xf numFmtId="0" fontId="39" fillId="0" borderId="55" xfId="0" applyFont="1" applyFill="1" applyBorder="1" applyAlignment="1" applyProtection="1">
      <alignment horizontal="center" vertical="center" textRotation="90"/>
      <protection hidden="1"/>
    </xf>
    <xf numFmtId="0" fontId="38" fillId="0" borderId="47" xfId="0" applyFont="1" applyFill="1" applyBorder="1" applyAlignment="1" applyProtection="1">
      <alignment horizontal="center" vertical="center"/>
      <protection hidden="1"/>
    </xf>
    <xf numFmtId="0" fontId="38" fillId="0" borderId="39" xfId="0" applyFont="1" applyFill="1" applyBorder="1" applyAlignment="1" applyProtection="1">
      <alignment horizontal="center" vertical="center"/>
      <protection hidden="1"/>
    </xf>
    <xf numFmtId="0" fontId="38" fillId="0" borderId="41" xfId="0" applyFont="1" applyFill="1" applyBorder="1" applyAlignment="1" applyProtection="1">
      <alignment horizontal="center" vertical="center"/>
      <protection hidden="1"/>
    </xf>
    <xf numFmtId="0" fontId="39" fillId="0" borderId="43" xfId="0" applyFont="1" applyFill="1" applyBorder="1" applyAlignment="1" applyProtection="1">
      <alignment horizontal="center" vertical="center" textRotation="90"/>
      <protection hidden="1"/>
    </xf>
    <xf numFmtId="0" fontId="54" fillId="0" borderId="0" xfId="0" applyFont="1" applyFill="1" applyBorder="1" applyAlignment="1">
      <alignment horizontal="center" vertical="center"/>
    </xf>
    <xf numFmtId="0" fontId="38" fillId="0" borderId="30" xfId="0" applyFont="1" applyFill="1" applyBorder="1" applyAlignment="1" applyProtection="1">
      <alignment horizontal="center" vertical="center"/>
      <protection hidden="1"/>
    </xf>
    <xf numFmtId="0" fontId="38" fillId="0" borderId="54" xfId="0" applyFont="1" applyFill="1" applyBorder="1" applyAlignment="1" applyProtection="1">
      <alignment horizontal="center" vertical="center"/>
      <protection hidden="1"/>
    </xf>
    <xf numFmtId="0" fontId="45" fillId="0" borderId="0" xfId="0" applyFont="1" applyFill="1" applyBorder="1" applyAlignment="1">
      <alignment horizontal="right" vertical="center" indent="1"/>
    </xf>
    <xf numFmtId="0" fontId="38" fillId="0" borderId="44" xfId="0" applyFont="1" applyFill="1" applyBorder="1" applyAlignment="1" applyProtection="1">
      <alignment horizontal="center" vertical="center"/>
      <protection hidden="1"/>
    </xf>
    <xf numFmtId="0" fontId="39" fillId="2" borderId="43" xfId="0" applyFont="1" applyFill="1" applyBorder="1" applyAlignment="1" applyProtection="1">
      <alignment horizontal="center" vertical="center" textRotation="90"/>
      <protection hidden="1"/>
    </xf>
    <xf numFmtId="0" fontId="39" fillId="2" borderId="6" xfId="0" applyFont="1" applyFill="1" applyBorder="1" applyAlignment="1" applyProtection="1">
      <alignment horizontal="center" vertical="center" textRotation="90"/>
      <protection hidden="1"/>
    </xf>
    <xf numFmtId="0" fontId="39" fillId="2" borderId="55" xfId="0" applyFont="1" applyFill="1" applyBorder="1" applyAlignment="1" applyProtection="1">
      <alignment horizontal="center" vertical="center" textRotation="90"/>
      <protection hidden="1"/>
    </xf>
    <xf numFmtId="0" fontId="38" fillId="0" borderId="12" xfId="0" applyFont="1" applyFill="1" applyBorder="1" applyAlignment="1" applyProtection="1">
      <alignment horizontal="center" vertical="center" textRotation="90" wrapText="1"/>
      <protection hidden="1"/>
    </xf>
    <xf numFmtId="0" fontId="38" fillId="0" borderId="13" xfId="0" applyFont="1" applyFill="1" applyBorder="1" applyAlignment="1" applyProtection="1">
      <alignment horizontal="center" vertical="center" textRotation="90" wrapText="1"/>
      <protection hidden="1"/>
    </xf>
    <xf numFmtId="0" fontId="38" fillId="0" borderId="69" xfId="0" applyFont="1" applyFill="1" applyBorder="1" applyAlignment="1" applyProtection="1">
      <alignment horizontal="center" vertical="center" textRotation="90" wrapText="1"/>
      <protection hidden="1"/>
    </xf>
    <xf numFmtId="0" fontId="38" fillId="0" borderId="0" xfId="0" applyFont="1" applyFill="1" applyBorder="1" applyAlignment="1" applyProtection="1">
      <alignment horizontal="center" vertical="center" textRotation="90" wrapText="1"/>
      <protection hidden="1"/>
    </xf>
    <xf numFmtId="0" fontId="38" fillId="0" borderId="23" xfId="0" applyFont="1" applyFill="1" applyBorder="1" applyAlignment="1" applyProtection="1">
      <alignment horizontal="center" vertical="center" textRotation="90" wrapText="1"/>
      <protection hidden="1"/>
    </xf>
    <xf numFmtId="0" fontId="38" fillId="0" borderId="7" xfId="0" applyFont="1" applyFill="1" applyBorder="1" applyAlignment="1" applyProtection="1">
      <alignment horizontal="center" vertical="center" textRotation="90" wrapText="1"/>
      <protection hidden="1"/>
    </xf>
    <xf numFmtId="0" fontId="38" fillId="0" borderId="34" xfId="0" applyFont="1" applyFill="1" applyBorder="1" applyAlignment="1" applyProtection="1">
      <alignment horizontal="center" vertical="center"/>
      <protection hidden="1"/>
    </xf>
    <xf numFmtId="0" fontId="47" fillId="0" borderId="0" xfId="0" applyFont="1" applyFill="1" applyBorder="1" applyAlignment="1">
      <alignment horizontal="center" vertical="center"/>
    </xf>
    <xf numFmtId="0" fontId="67" fillId="0" borderId="0" xfId="0" applyFont="1" applyFill="1" applyBorder="1" applyAlignment="1">
      <alignment horizontal="left" vertical="center"/>
    </xf>
    <xf numFmtId="0" fontId="38" fillId="0" borderId="58" xfId="0" applyFont="1" applyFill="1" applyBorder="1" applyAlignment="1" applyProtection="1">
      <alignment horizontal="center" vertical="center"/>
      <protection hidden="1"/>
    </xf>
    <xf numFmtId="0" fontId="39" fillId="0" borderId="0" xfId="0" applyFont="1" applyFill="1" applyBorder="1" applyAlignment="1">
      <alignment horizontal="right" vertical="center"/>
    </xf>
    <xf numFmtId="0" fontId="39" fillId="0" borderId="0" xfId="0" applyFont="1" applyFill="1" applyBorder="1" applyAlignment="1">
      <alignment horizontal="center" vertical="center"/>
    </xf>
    <xf numFmtId="0" fontId="99" fillId="0" borderId="0" xfId="0" applyFont="1" applyFill="1" applyBorder="1" applyAlignment="1">
      <alignment horizontal="center" vertical="center" shrinkToFit="1"/>
    </xf>
    <xf numFmtId="0" fontId="40" fillId="0" borderId="0" xfId="0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right" vertical="center"/>
    </xf>
    <xf numFmtId="0" fontId="38" fillId="0" borderId="22" xfId="0" applyFont="1" applyFill="1" applyBorder="1" applyAlignment="1" applyProtection="1">
      <alignment horizontal="center" vertical="center"/>
      <protection hidden="1"/>
    </xf>
    <xf numFmtId="0" fontId="38" fillId="0" borderId="70" xfId="0" applyFont="1" applyFill="1" applyBorder="1" applyAlignment="1" applyProtection="1">
      <alignment horizontal="center" vertical="center"/>
      <protection hidden="1"/>
    </xf>
    <xf numFmtId="0" fontId="43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88" fillId="0" borderId="0" xfId="0" applyFont="1" applyAlignment="1" applyProtection="1">
      <alignment horizontal="center" vertical="center" wrapText="1"/>
      <protection hidden="1"/>
    </xf>
    <xf numFmtId="0" fontId="68" fillId="0" borderId="0" xfId="0" applyFont="1" applyBorder="1" applyAlignment="1" applyProtection="1">
      <alignment horizontal="left" vertical="center" indent="1" shrinkToFit="1"/>
      <protection hidden="1"/>
    </xf>
    <xf numFmtId="0" fontId="69" fillId="0" borderId="0" xfId="0" applyFont="1" applyAlignment="1" applyProtection="1">
      <alignment horizontal="center" vertical="center"/>
      <protection hidden="1"/>
    </xf>
    <xf numFmtId="0" fontId="18" fillId="0" borderId="0" xfId="0" applyFont="1" applyBorder="1" applyAlignment="1" applyProtection="1">
      <alignment horizontal="center"/>
      <protection hidden="1"/>
    </xf>
    <xf numFmtId="0" fontId="70" fillId="0" borderId="0" xfId="0" applyFont="1" applyAlignment="1" applyProtection="1">
      <alignment horizontal="center" vertical="center"/>
      <protection hidden="1"/>
    </xf>
    <xf numFmtId="0" fontId="71" fillId="0" borderId="0" xfId="0" applyFont="1" applyAlignment="1" applyProtection="1">
      <alignment horizontal="center" vertical="center"/>
      <protection hidden="1"/>
    </xf>
    <xf numFmtId="0" fontId="72" fillId="0" borderId="0" xfId="0" applyFont="1" applyAlignment="1" applyProtection="1">
      <alignment horizontal="center" vertical="center"/>
      <protection hidden="1"/>
    </xf>
    <xf numFmtId="0" fontId="73" fillId="0" borderId="0" xfId="0" applyFont="1" applyAlignment="1" applyProtection="1">
      <alignment vertical="center" wrapText="1"/>
      <protection hidden="1"/>
    </xf>
    <xf numFmtId="0" fontId="74" fillId="5" borderId="0" xfId="0" applyFont="1" applyFill="1" applyAlignment="1" applyProtection="1">
      <alignment horizontal="center" vertical="center"/>
      <protection hidden="1"/>
    </xf>
    <xf numFmtId="0" fontId="66" fillId="0" borderId="0" xfId="0" applyFont="1" applyBorder="1" applyAlignment="1" applyProtection="1">
      <alignment horizontal="left" vertical="center" indent="1"/>
      <protection hidden="1"/>
    </xf>
    <xf numFmtId="0" fontId="66" fillId="0" borderId="1" xfId="0" applyFont="1" applyBorder="1" applyAlignment="1" applyProtection="1">
      <alignment horizontal="left" vertical="center" indent="1"/>
      <protection hidden="1"/>
    </xf>
    <xf numFmtId="0" fontId="50" fillId="0" borderId="6" xfId="0" applyFont="1" applyBorder="1" applyAlignment="1" applyProtection="1">
      <alignment horizontal="center" vertical="center"/>
      <protection hidden="1"/>
    </xf>
    <xf numFmtId="0" fontId="50" fillId="0" borderId="2" xfId="0" applyFont="1" applyBorder="1" applyAlignment="1" applyProtection="1">
      <alignment horizontal="center" vertical="center"/>
      <protection hidden="1"/>
    </xf>
    <xf numFmtId="0" fontId="50" fillId="0" borderId="3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50" fillId="3" borderId="6" xfId="0" applyFont="1" applyFill="1" applyBorder="1" applyAlignment="1" applyProtection="1">
      <alignment horizontal="center" vertical="center"/>
      <protection locked="0" hidden="1"/>
    </xf>
    <xf numFmtId="164" fontId="51" fillId="3" borderId="6" xfId="0" applyNumberFormat="1" applyFont="1" applyFill="1" applyBorder="1" applyAlignment="1" applyProtection="1">
      <alignment horizontal="center" vertical="center"/>
      <protection locked="0" hidden="1"/>
    </xf>
    <xf numFmtId="0" fontId="51" fillId="3" borderId="6" xfId="0" applyFont="1" applyFill="1" applyBorder="1" applyAlignment="1" applyProtection="1">
      <alignment horizontal="center" vertical="center"/>
      <protection locked="0" hidden="1"/>
    </xf>
    <xf numFmtId="0" fontId="29" fillId="0" borderId="0" xfId="0" applyFont="1" applyBorder="1" applyAlignment="1" applyProtection="1">
      <alignment horizontal="center"/>
      <protection hidden="1"/>
    </xf>
    <xf numFmtId="164" fontId="50" fillId="6" borderId="6" xfId="0" applyNumberFormat="1" applyFont="1" applyFill="1" applyBorder="1" applyAlignment="1" applyProtection="1">
      <alignment horizontal="center" vertical="center"/>
      <protection hidden="1"/>
    </xf>
    <xf numFmtId="0" fontId="142" fillId="0" borderId="5" xfId="0" applyFont="1" applyBorder="1" applyAlignment="1">
      <alignment horizontal="center" vertical="center" textRotation="90"/>
    </xf>
    <xf numFmtId="0" fontId="50" fillId="0" borderId="45" xfId="0" applyFont="1" applyBorder="1" applyAlignment="1" applyProtection="1">
      <alignment horizontal="left"/>
      <protection hidden="1"/>
    </xf>
    <xf numFmtId="0" fontId="50" fillId="0" borderId="71" xfId="0" applyFont="1" applyBorder="1" applyAlignment="1" applyProtection="1">
      <alignment horizontal="left"/>
      <protection hidden="1"/>
    </xf>
    <xf numFmtId="0" fontId="18" fillId="0" borderId="0" xfId="0" applyFont="1" applyBorder="1" applyAlignment="1" applyProtection="1">
      <alignment horizontal="right" vertical="center"/>
      <protection hidden="1"/>
    </xf>
    <xf numFmtId="0" fontId="37" fillId="0" borderId="0" xfId="0" applyFont="1" applyBorder="1" applyAlignment="1" applyProtection="1">
      <alignment horizontal="center" vertical="center"/>
      <protection hidden="1"/>
    </xf>
    <xf numFmtId="0" fontId="49" fillId="0" borderId="5" xfId="0" applyFont="1" applyBorder="1" applyAlignment="1" applyProtection="1">
      <alignment horizontal="center" vertical="center"/>
      <protection hidden="1"/>
    </xf>
    <xf numFmtId="0" fontId="49" fillId="0" borderId="0" xfId="0" applyFont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right" vertical="center"/>
      <protection hidden="1"/>
    </xf>
    <xf numFmtId="0" fontId="1" fillId="0" borderId="71" xfId="0" applyFont="1" applyBorder="1" applyAlignment="1" applyProtection="1">
      <alignment horizontal="right" vertical="center"/>
      <protection hidden="1"/>
    </xf>
    <xf numFmtId="0" fontId="21" fillId="0" borderId="5" xfId="0" applyFont="1" applyBorder="1" applyAlignment="1" applyProtection="1">
      <alignment horizontal="right" vertical="top"/>
      <protection hidden="1"/>
    </xf>
    <xf numFmtId="0" fontId="21" fillId="0" borderId="0" xfId="0" applyFont="1" applyBorder="1" applyAlignment="1" applyProtection="1">
      <alignment horizontal="right" vertical="top"/>
      <protection hidden="1"/>
    </xf>
    <xf numFmtId="0" fontId="30" fillId="0" borderId="0" xfId="0" applyFont="1" applyAlignment="1" applyProtection="1">
      <alignment horizontal="center" vertical="center"/>
      <protection hidden="1"/>
    </xf>
    <xf numFmtId="0" fontId="50" fillId="0" borderId="5" xfId="0" applyFont="1" applyBorder="1" applyAlignment="1" applyProtection="1">
      <alignment horizontal="center"/>
      <protection hidden="1"/>
    </xf>
    <xf numFmtId="0" fontId="50" fillId="0" borderId="0" xfId="0" applyFont="1" applyBorder="1" applyAlignment="1" applyProtection="1">
      <alignment horizontal="center"/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67" fillId="0" borderId="0" xfId="0" applyFont="1" applyBorder="1" applyAlignment="1" applyProtection="1">
      <alignment horizontal="center" vertical="center"/>
      <protection hidden="1"/>
    </xf>
    <xf numFmtId="0" fontId="29" fillId="0" borderId="0" xfId="0" applyFont="1" applyBorder="1" applyAlignment="1" applyProtection="1">
      <alignment horizontal="center" vertical="center"/>
      <protection hidden="1"/>
    </xf>
    <xf numFmtId="0" fontId="56" fillId="0" borderId="0" xfId="0" applyFont="1" applyBorder="1" applyAlignment="1" applyProtection="1">
      <alignment horizontal="center"/>
      <protection hidden="1"/>
    </xf>
    <xf numFmtId="0" fontId="56" fillId="0" borderId="0" xfId="0" applyFont="1" applyBorder="1" applyAlignment="1" applyProtection="1">
      <alignment horizontal="right" vertical="center"/>
      <protection hidden="1"/>
    </xf>
    <xf numFmtId="0" fontId="79" fillId="16" borderId="0" xfId="0" applyFont="1" applyFill="1" applyBorder="1" applyAlignment="1" applyProtection="1">
      <alignment horizontal="center" vertical="center"/>
      <protection hidden="1"/>
    </xf>
    <xf numFmtId="0" fontId="56" fillId="16" borderId="12" xfId="0" applyFont="1" applyFill="1" applyBorder="1" applyAlignment="1" applyProtection="1">
      <alignment horizontal="left"/>
      <protection hidden="1"/>
    </xf>
    <xf numFmtId="0" fontId="56" fillId="16" borderId="13" xfId="0" applyFont="1" applyFill="1" applyBorder="1" applyAlignment="1" applyProtection="1">
      <alignment horizontal="left"/>
      <protection hidden="1"/>
    </xf>
    <xf numFmtId="0" fontId="56" fillId="16" borderId="13" xfId="0" applyFont="1" applyFill="1" applyBorder="1" applyAlignment="1" applyProtection="1">
      <alignment horizontal="right"/>
      <protection hidden="1"/>
    </xf>
    <xf numFmtId="0" fontId="115" fillId="17" borderId="69" xfId="0" applyFont="1" applyFill="1" applyBorder="1" applyAlignment="1" applyProtection="1">
      <alignment horizontal="center" vertical="center"/>
      <protection locked="0" hidden="1"/>
    </xf>
    <xf numFmtId="0" fontId="115" fillId="17" borderId="0" xfId="0" applyFont="1" applyFill="1" applyBorder="1" applyAlignment="1" applyProtection="1">
      <alignment horizontal="center" vertical="center"/>
      <protection locked="0" hidden="1"/>
    </xf>
    <xf numFmtId="0" fontId="115" fillId="17" borderId="26" xfId="0" applyFont="1" applyFill="1" applyBorder="1" applyAlignment="1" applyProtection="1">
      <alignment horizontal="center" vertical="center"/>
      <protection locked="0" hidden="1"/>
    </xf>
    <xf numFmtId="0" fontId="148" fillId="16" borderId="69" xfId="0" applyFont="1" applyFill="1" applyBorder="1" applyAlignment="1" applyProtection="1">
      <alignment horizontal="center" vertical="center"/>
      <protection hidden="1"/>
    </xf>
    <xf numFmtId="0" fontId="148" fillId="16" borderId="0" xfId="0" applyFont="1" applyFill="1" applyBorder="1" applyAlignment="1" applyProtection="1">
      <alignment horizontal="center" vertical="center"/>
      <protection hidden="1"/>
    </xf>
    <xf numFmtId="0" fontId="148" fillId="16" borderId="26" xfId="0" applyFont="1" applyFill="1" applyBorder="1" applyAlignment="1" applyProtection="1">
      <alignment horizontal="center" vertical="center"/>
      <protection hidden="1"/>
    </xf>
    <xf numFmtId="0" fontId="79" fillId="18" borderId="69" xfId="0" applyFont="1" applyFill="1" applyBorder="1" applyAlignment="1" applyProtection="1">
      <alignment horizontal="left" vertical="center"/>
      <protection hidden="1"/>
    </xf>
    <xf numFmtId="0" fontId="79" fillId="18" borderId="0" xfId="0" applyFont="1" applyFill="1" applyBorder="1" applyAlignment="1" applyProtection="1">
      <alignment horizontal="left" vertical="center"/>
      <protection hidden="1"/>
    </xf>
    <xf numFmtId="0" fontId="109" fillId="18" borderId="0" xfId="0" applyFont="1" applyFill="1" applyBorder="1" applyAlignment="1" applyProtection="1">
      <alignment horizontal="left" vertical="center" indent="1" shrinkToFit="1"/>
      <protection hidden="1"/>
    </xf>
    <xf numFmtId="0" fontId="109" fillId="18" borderId="26" xfId="0" applyFont="1" applyFill="1" applyBorder="1" applyAlignment="1" applyProtection="1">
      <alignment horizontal="left" vertical="center" indent="1" shrinkToFit="1"/>
      <protection hidden="1"/>
    </xf>
    <xf numFmtId="0" fontId="79" fillId="16" borderId="22" xfId="0" applyFont="1" applyFill="1" applyBorder="1" applyAlignment="1" applyProtection="1">
      <alignment horizontal="center" vertical="center"/>
      <protection hidden="1"/>
    </xf>
    <xf numFmtId="0" fontId="79" fillId="16" borderId="21" xfId="0" applyFont="1" applyFill="1" applyBorder="1" applyAlignment="1" applyProtection="1">
      <alignment horizontal="center" vertical="center"/>
      <protection hidden="1"/>
    </xf>
    <xf numFmtId="0" fontId="79" fillId="16" borderId="16" xfId="0" applyFont="1" applyFill="1" applyBorder="1" applyAlignment="1" applyProtection="1">
      <alignment horizontal="center" vertical="center"/>
      <protection hidden="1"/>
    </xf>
    <xf numFmtId="0" fontId="79" fillId="16" borderId="19" xfId="0" applyFont="1" applyFill="1" applyBorder="1" applyAlignment="1" applyProtection="1">
      <alignment horizontal="center" vertical="center"/>
      <protection hidden="1"/>
    </xf>
    <xf numFmtId="0" fontId="79" fillId="20" borderId="69" xfId="0" applyFont="1" applyFill="1" applyBorder="1" applyAlignment="1" applyProtection="1">
      <alignment horizontal="center" vertical="center"/>
      <protection hidden="1"/>
    </xf>
    <xf numFmtId="0" fontId="79" fillId="20" borderId="0" xfId="0" applyFont="1" applyFill="1" applyBorder="1" applyAlignment="1" applyProtection="1">
      <alignment horizontal="center" vertical="center"/>
      <protection hidden="1"/>
    </xf>
    <xf numFmtId="0" fontId="79" fillId="20" borderId="0" xfId="0" applyFont="1" applyFill="1" applyBorder="1" applyAlignment="1" applyProtection="1">
      <alignment horizontal="left" vertical="center" indent="2" shrinkToFit="1"/>
      <protection hidden="1"/>
    </xf>
    <xf numFmtId="0" fontId="79" fillId="20" borderId="26" xfId="0" applyFont="1" applyFill="1" applyBorder="1" applyAlignment="1" applyProtection="1">
      <alignment horizontal="left" vertical="center" indent="2" shrinkToFit="1"/>
      <protection hidden="1"/>
    </xf>
    <xf numFmtId="0" fontId="109" fillId="18" borderId="23" xfId="0" applyFont="1" applyFill="1" applyBorder="1" applyAlignment="1" applyProtection="1">
      <alignment horizontal="right" vertical="center"/>
      <protection hidden="1"/>
    </xf>
    <xf numFmtId="0" fontId="109" fillId="18" borderId="7" xfId="0" applyFont="1" applyFill="1" applyBorder="1" applyAlignment="1" applyProtection="1">
      <alignment horizontal="right" vertical="center"/>
      <protection hidden="1"/>
    </xf>
    <xf numFmtId="0" fontId="60" fillId="16" borderId="87" xfId="0" applyFont="1" applyFill="1" applyBorder="1" applyAlignment="1" applyProtection="1">
      <alignment horizontal="left" vertical="center" indent="2"/>
      <protection hidden="1"/>
    </xf>
    <xf numFmtId="0" fontId="60" fillId="16" borderId="71" xfId="0" applyFont="1" applyFill="1" applyBorder="1" applyAlignment="1" applyProtection="1">
      <alignment horizontal="left" vertical="center" indent="2"/>
      <protection hidden="1"/>
    </xf>
    <xf numFmtId="0" fontId="116" fillId="16" borderId="30" xfId="0" applyFont="1" applyFill="1" applyBorder="1" applyAlignment="1" applyProtection="1">
      <alignment horizontal="center" vertical="center"/>
      <protection hidden="1"/>
    </xf>
    <xf numFmtId="0" fontId="116" fillId="16" borderId="34" xfId="0" applyFont="1" applyFill="1" applyBorder="1" applyAlignment="1" applyProtection="1">
      <alignment horizontal="center" vertical="center"/>
      <protection hidden="1"/>
    </xf>
    <xf numFmtId="0" fontId="60" fillId="16" borderId="40" xfId="0" applyFont="1" applyFill="1" applyBorder="1" applyAlignment="1" applyProtection="1">
      <alignment horizontal="left" vertical="center" indent="2"/>
      <protection hidden="1"/>
    </xf>
    <xf numFmtId="0" fontId="60" fillId="16" borderId="4" xfId="0" applyFont="1" applyFill="1" applyBorder="1" applyAlignment="1" applyProtection="1">
      <alignment horizontal="left" vertical="center" indent="2"/>
      <protection hidden="1"/>
    </xf>
    <xf numFmtId="0" fontId="116" fillId="16" borderId="39" xfId="0" applyFont="1" applyFill="1" applyBorder="1" applyAlignment="1" applyProtection="1">
      <alignment horizontal="center" vertical="center"/>
      <protection hidden="1"/>
    </xf>
    <xf numFmtId="0" fontId="116" fillId="16" borderId="41" xfId="0" applyFont="1" applyFill="1" applyBorder="1" applyAlignment="1" applyProtection="1">
      <alignment horizontal="center" vertical="center"/>
      <protection hidden="1"/>
    </xf>
    <xf numFmtId="0" fontId="60" fillId="16" borderId="7" xfId="0" applyFont="1" applyFill="1" applyBorder="1" applyAlignment="1" applyProtection="1">
      <alignment horizontal="right"/>
      <protection hidden="1"/>
    </xf>
    <xf numFmtId="0" fontId="60" fillId="16" borderId="24" xfId="0" applyFont="1" applyFill="1" applyBorder="1" applyAlignment="1" applyProtection="1">
      <alignment horizontal="right"/>
      <protection hidden="1"/>
    </xf>
    <xf numFmtId="0" fontId="60" fillId="16" borderId="57" xfId="0" applyFont="1" applyFill="1" applyBorder="1" applyAlignment="1" applyProtection="1">
      <alignment horizontal="left" vertical="center" indent="2"/>
      <protection hidden="1"/>
    </xf>
    <xf numFmtId="0" fontId="60" fillId="16" borderId="73" xfId="0" applyFont="1" applyFill="1" applyBorder="1" applyAlignment="1" applyProtection="1">
      <alignment horizontal="left" vertical="center" indent="2"/>
      <protection hidden="1"/>
    </xf>
    <xf numFmtId="0" fontId="116" fillId="16" borderId="54" xfId="0" applyFont="1" applyFill="1" applyBorder="1" applyAlignment="1" applyProtection="1">
      <alignment horizontal="center" vertical="center"/>
      <protection hidden="1"/>
    </xf>
    <xf numFmtId="0" fontId="116" fillId="16" borderId="58" xfId="0" applyFont="1" applyFill="1" applyBorder="1" applyAlignment="1" applyProtection="1">
      <alignment horizontal="center" vertical="center"/>
      <protection hidden="1"/>
    </xf>
    <xf numFmtId="14" fontId="60" fillId="20" borderId="0" xfId="0" applyNumberFormat="1" applyFont="1" applyFill="1" applyBorder="1" applyAlignment="1" applyProtection="1">
      <alignment horizontal="center" vertical="center"/>
      <protection locked="0" hidden="1"/>
    </xf>
    <xf numFmtId="0" fontId="60" fillId="20" borderId="0" xfId="0" applyFont="1" applyFill="1" applyBorder="1" applyAlignment="1" applyProtection="1">
      <alignment horizontal="center" vertical="center"/>
      <protection locked="0" hidden="1"/>
    </xf>
    <xf numFmtId="0" fontId="79" fillId="16" borderId="69" xfId="0" applyFont="1" applyFill="1" applyBorder="1" applyAlignment="1" applyProtection="1">
      <alignment horizontal="right" vertical="center" indent="2"/>
      <protection hidden="1"/>
    </xf>
    <xf numFmtId="0" fontId="79" fillId="16" borderId="0" xfId="0" applyFont="1" applyFill="1" applyBorder="1" applyAlignment="1" applyProtection="1">
      <alignment horizontal="right" vertical="center" indent="2"/>
      <protection hidden="1"/>
    </xf>
    <xf numFmtId="0" fontId="60" fillId="16" borderId="0" xfId="0" applyFont="1" applyFill="1" applyBorder="1" applyAlignment="1" applyProtection="1">
      <alignment horizontal="left" vertical="center"/>
      <protection hidden="1"/>
    </xf>
    <xf numFmtId="0" fontId="120" fillId="0" borderId="0" xfId="0" applyFont="1" applyBorder="1" applyAlignment="1" applyProtection="1">
      <alignment horizontal="center" vertical="center" shrinkToFit="1"/>
      <protection hidden="1"/>
    </xf>
    <xf numFmtId="0" fontId="130" fillId="0" borderId="0" xfId="0" applyFont="1" applyBorder="1" applyAlignment="1" applyProtection="1">
      <alignment horizontal="right" vertical="center"/>
      <protection hidden="1"/>
    </xf>
    <xf numFmtId="0" fontId="151" fillId="0" borderId="0" xfId="0" applyFont="1" applyBorder="1" applyAlignment="1" applyProtection="1">
      <alignment horizontal="right" vertical="center"/>
      <protection hidden="1"/>
    </xf>
    <xf numFmtId="0" fontId="151" fillId="0" borderId="0" xfId="0" applyFont="1" applyBorder="1" applyAlignment="1" applyProtection="1">
      <alignment horizontal="left" vertical="center"/>
      <protection hidden="1"/>
    </xf>
    <xf numFmtId="0" fontId="122" fillId="0" borderId="0" xfId="0" applyFont="1" applyBorder="1" applyAlignment="1" applyProtection="1">
      <alignment horizontal="center" vertical="center"/>
      <protection hidden="1"/>
    </xf>
    <xf numFmtId="0" fontId="0" fillId="0" borderId="89" xfId="0" applyBorder="1" applyAlignment="1" applyProtection="1">
      <alignment horizontal="center"/>
      <protection locked="0" hidden="1"/>
    </xf>
    <xf numFmtId="0" fontId="66" fillId="0" borderId="0" xfId="0" applyFont="1" applyAlignment="1">
      <alignment horizontal="left" vertical="top" wrapText="1"/>
    </xf>
    <xf numFmtId="0" fontId="60" fillId="0" borderId="0" xfId="0" applyFont="1" applyAlignment="1">
      <alignment horizontal="left" vertical="top" wrapText="1"/>
    </xf>
    <xf numFmtId="0" fontId="123" fillId="0" borderId="0" xfId="0" applyFont="1" applyBorder="1" applyAlignment="1" applyProtection="1">
      <alignment horizontal="center" vertical="center" shrinkToFit="1"/>
      <protection hidden="1"/>
    </xf>
    <xf numFmtId="0" fontId="121" fillId="0" borderId="0" xfId="0" applyFont="1" applyBorder="1" applyAlignment="1" applyProtection="1">
      <alignment horizontal="center" vertical="center"/>
      <protection hidden="1"/>
    </xf>
    <xf numFmtId="0" fontId="152" fillId="0" borderId="0" xfId="0" applyFont="1" applyBorder="1" applyAlignment="1" applyProtection="1">
      <alignment horizontal="center" vertical="center" shrinkToFit="1"/>
      <protection hidden="1"/>
    </xf>
    <xf numFmtId="0" fontId="150" fillId="0" borderId="0" xfId="0" applyFont="1" applyBorder="1" applyAlignment="1" applyProtection="1">
      <alignment horizontal="right" vertical="center"/>
      <protection hidden="1"/>
    </xf>
    <xf numFmtId="0" fontId="119" fillId="0" borderId="0" xfId="0" applyFont="1" applyBorder="1" applyAlignment="1" applyProtection="1">
      <alignment horizontal="left" vertical="center"/>
      <protection locked="0" hidden="1"/>
    </xf>
    <xf numFmtId="0" fontId="131" fillId="0" borderId="0" xfId="0" applyFont="1" applyBorder="1" applyAlignment="1" applyProtection="1">
      <alignment horizontal="left" vertical="center" indent="2"/>
      <protection hidden="1"/>
    </xf>
    <xf numFmtId="0" fontId="139" fillId="0" borderId="0" xfId="0" applyFont="1" applyBorder="1" applyAlignment="1" applyProtection="1">
      <alignment horizontal="center" vertical="center"/>
      <protection hidden="1"/>
    </xf>
    <xf numFmtId="0" fontId="142" fillId="0" borderId="0" xfId="0" applyFont="1" applyAlignment="1">
      <alignment horizontal="center" vertical="center"/>
    </xf>
    <xf numFmtId="0" fontId="136" fillId="0" borderId="0" xfId="0" applyFont="1" applyBorder="1" applyAlignment="1" applyProtection="1">
      <alignment horizontal="right" vertical="center"/>
      <protection hidden="1"/>
    </xf>
    <xf numFmtId="0" fontId="137" fillId="0" borderId="0" xfId="0" applyFont="1" applyBorder="1" applyAlignment="1" applyProtection="1">
      <alignment horizontal="left" vertical="center" indent="3" shrinkToFit="1"/>
      <protection hidden="1"/>
    </xf>
    <xf numFmtId="0" fontId="133" fillId="0" borderId="0" xfId="0" applyFont="1" applyBorder="1" applyAlignment="1" applyProtection="1">
      <alignment horizontal="right" vertical="center"/>
      <protection hidden="1"/>
    </xf>
  </cellXfs>
  <cellStyles count="2">
    <cellStyle name="Hyperlink" xfId="1" builtinId="8"/>
    <cellStyle name="Normal" xfId="0" builtinId="0"/>
  </cellStyles>
  <dxfs count="20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theme="0"/>
      </font>
    </dxf>
    <dxf>
      <font>
        <b/>
        <i val="0"/>
        <color rgb="FFFF0000"/>
      </font>
    </dxf>
    <dxf>
      <font>
        <color rgb="FF0000FF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00FF"/>
      <color rgb="FF6600CC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114300</xdr:colOff>
      <xdr:row>6</xdr:row>
      <xdr:rowOff>190500</xdr:rowOff>
    </xdr:from>
    <xdr:to>
      <xdr:col>20</xdr:col>
      <xdr:colOff>61912</xdr:colOff>
      <xdr:row>13</xdr:row>
      <xdr:rowOff>88107</xdr:rowOff>
    </xdr:to>
    <xdr:sp macro="" textlink="">
      <xdr:nvSpPr>
        <xdr:cNvPr id="2" name="Left Arrow 1"/>
        <xdr:cNvSpPr/>
      </xdr:nvSpPr>
      <xdr:spPr>
        <a:xfrm>
          <a:off x="5924550" y="2057400"/>
          <a:ext cx="6043612" cy="1593057"/>
        </a:xfrm>
        <a:prstGeom prst="leftArrow">
          <a:avLst/>
        </a:prstGeom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0000FF"/>
              </a:solidFill>
            </a:rPr>
            <a:t>Roll No. </a:t>
          </a:r>
          <a:r>
            <a:rPr lang="mr-IN" sz="2400" b="1">
              <a:solidFill>
                <a:srgbClr val="0000FF"/>
              </a:solidFill>
            </a:rPr>
            <a:t>बदलिए और </a:t>
          </a:r>
          <a:r>
            <a:rPr lang="en-US" sz="2400" b="1">
              <a:solidFill>
                <a:srgbClr val="0000FF"/>
              </a:solidFill>
            </a:rPr>
            <a:t>Report Card Ready</a:t>
          </a:r>
          <a:endParaRPr lang="en-IN" sz="2400" b="1">
            <a:solidFill>
              <a:srgbClr val="0000FF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370416</xdr:colOff>
      <xdr:row>10</xdr:row>
      <xdr:rowOff>42335</xdr:rowOff>
    </xdr:from>
    <xdr:to>
      <xdr:col>8</xdr:col>
      <xdr:colOff>137583</xdr:colOff>
      <xdr:row>20</xdr:row>
      <xdr:rowOff>74085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583" y="2921002"/>
          <a:ext cx="5238750" cy="2751666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21167</xdr:colOff>
      <xdr:row>0</xdr:row>
      <xdr:rowOff>21166</xdr:rowOff>
    </xdr:from>
    <xdr:to>
      <xdr:col>9</xdr:col>
      <xdr:colOff>214921</xdr:colOff>
      <xdr:row>36</xdr:row>
      <xdr:rowOff>222250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67" y="21166"/>
          <a:ext cx="6586087" cy="105198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hellomitraonline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arvindgg74@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9"/>
  <sheetViews>
    <sheetView zoomScale="70" zoomScaleNormal="70" workbookViewId="0">
      <selection activeCell="V11" sqref="V11"/>
    </sheetView>
  </sheetViews>
  <sheetFormatPr defaultRowHeight="15" x14ac:dyDescent="0.25"/>
  <cols>
    <col min="20" max="20" width="30.140625" customWidth="1"/>
  </cols>
  <sheetData>
    <row r="1" spans="2:20" x14ac:dyDescent="0.25">
      <c r="B1" s="551" t="s">
        <v>126</v>
      </c>
      <c r="C1" s="552"/>
      <c r="D1" s="552"/>
      <c r="E1" s="552"/>
      <c r="F1" s="552"/>
      <c r="G1" s="552"/>
      <c r="H1" s="552"/>
      <c r="I1" s="552"/>
      <c r="J1" s="552"/>
      <c r="K1" s="552"/>
      <c r="L1" s="552"/>
      <c r="M1" s="552"/>
      <c r="N1" s="552"/>
      <c r="O1" s="552"/>
      <c r="P1" s="552"/>
      <c r="Q1" s="552"/>
      <c r="R1" s="552"/>
      <c r="S1" s="552"/>
      <c r="T1" s="553"/>
    </row>
    <row r="2" spans="2:20" ht="15.75" thickBot="1" x14ac:dyDescent="0.3">
      <c r="B2" s="554"/>
      <c r="C2" s="555"/>
      <c r="D2" s="555"/>
      <c r="E2" s="555"/>
      <c r="F2" s="555"/>
      <c r="G2" s="555"/>
      <c r="H2" s="555"/>
      <c r="I2" s="555"/>
      <c r="J2" s="555"/>
      <c r="K2" s="555"/>
      <c r="L2" s="555"/>
      <c r="M2" s="555"/>
      <c r="N2" s="555"/>
      <c r="O2" s="555"/>
      <c r="P2" s="555"/>
      <c r="Q2" s="555"/>
      <c r="R2" s="555"/>
      <c r="S2" s="555"/>
      <c r="T2" s="556"/>
    </row>
    <row r="3" spans="2:20" ht="17.25" customHeight="1" x14ac:dyDescent="0.3">
      <c r="B3" s="540" t="s">
        <v>136</v>
      </c>
      <c r="C3" s="541"/>
      <c r="D3" s="541"/>
      <c r="E3" s="541"/>
      <c r="F3" s="541"/>
      <c r="G3" s="345"/>
      <c r="H3" s="544" t="s">
        <v>197</v>
      </c>
      <c r="I3" s="545"/>
      <c r="J3" s="545"/>
      <c r="K3" s="545"/>
      <c r="L3" s="545"/>
      <c r="M3" s="545"/>
      <c r="N3" s="545"/>
      <c r="O3" s="545"/>
      <c r="P3" s="545"/>
      <c r="Q3" s="545"/>
      <c r="R3" s="545"/>
      <c r="S3" s="345"/>
      <c r="T3" s="547" t="s">
        <v>217</v>
      </c>
    </row>
    <row r="4" spans="2:20" ht="17.25" customHeight="1" x14ac:dyDescent="0.3">
      <c r="B4" s="542"/>
      <c r="C4" s="543"/>
      <c r="D4" s="543"/>
      <c r="E4" s="543"/>
      <c r="F4" s="543"/>
      <c r="G4" s="345"/>
      <c r="H4" s="546"/>
      <c r="I4" s="546"/>
      <c r="J4" s="546"/>
      <c r="K4" s="546"/>
      <c r="L4" s="546"/>
      <c r="M4" s="546"/>
      <c r="N4" s="546"/>
      <c r="O4" s="546"/>
      <c r="P4" s="546"/>
      <c r="Q4" s="546"/>
      <c r="R4" s="546"/>
      <c r="S4" s="345"/>
      <c r="T4" s="548"/>
    </row>
    <row r="5" spans="2:20" ht="27" x14ac:dyDescent="0.5">
      <c r="B5" s="343"/>
      <c r="C5" s="347"/>
      <c r="D5" s="345"/>
      <c r="E5" s="345"/>
      <c r="F5" s="345"/>
      <c r="G5" s="345"/>
      <c r="H5" s="345"/>
      <c r="I5" s="345"/>
      <c r="J5" s="345"/>
      <c r="K5" s="345"/>
      <c r="L5" s="345"/>
      <c r="M5" s="345"/>
      <c r="N5" s="345"/>
      <c r="O5" s="345"/>
      <c r="P5" s="345"/>
      <c r="Q5" s="345"/>
      <c r="R5" s="345"/>
      <c r="S5" s="345"/>
      <c r="T5" s="346"/>
    </row>
    <row r="6" spans="2:20" ht="29.25" x14ac:dyDescent="0.5">
      <c r="B6" s="344"/>
      <c r="C6" s="348">
        <v>1</v>
      </c>
      <c r="D6" s="557" t="s">
        <v>152</v>
      </c>
      <c r="E6" s="557"/>
      <c r="F6" s="557"/>
      <c r="G6" s="557"/>
      <c r="H6" s="557"/>
      <c r="I6" s="557"/>
      <c r="J6" s="557"/>
      <c r="K6" s="557"/>
      <c r="L6" s="557"/>
      <c r="M6" s="557"/>
      <c r="N6" s="557"/>
      <c r="O6" s="557"/>
      <c r="P6" s="557"/>
      <c r="Q6" s="557"/>
      <c r="R6" s="557"/>
      <c r="S6" s="557"/>
      <c r="T6" s="558"/>
    </row>
    <row r="7" spans="2:20" ht="9" customHeight="1" x14ac:dyDescent="0.5">
      <c r="B7" s="344"/>
      <c r="C7" s="348"/>
      <c r="D7" s="355"/>
      <c r="E7" s="355"/>
      <c r="F7" s="355"/>
      <c r="G7" s="355"/>
      <c r="H7" s="355"/>
      <c r="I7" s="355"/>
      <c r="J7" s="355"/>
      <c r="K7" s="355"/>
      <c r="L7" s="355"/>
      <c r="M7" s="355"/>
      <c r="N7" s="355"/>
      <c r="O7" s="355"/>
      <c r="P7" s="355"/>
      <c r="Q7" s="355"/>
      <c r="R7" s="355"/>
      <c r="S7" s="355"/>
      <c r="T7" s="356"/>
    </row>
    <row r="8" spans="2:20" ht="29.25" x14ac:dyDescent="0.5">
      <c r="B8" s="344"/>
      <c r="C8" s="348"/>
      <c r="D8" s="355" t="s">
        <v>153</v>
      </c>
      <c r="E8" s="355"/>
      <c r="F8" s="355"/>
      <c r="G8" s="355"/>
      <c r="H8" s="355"/>
      <c r="I8" s="355"/>
      <c r="J8" s="355"/>
      <c r="K8" s="355"/>
      <c r="L8" s="355"/>
      <c r="M8" s="355"/>
      <c r="N8" s="355"/>
      <c r="O8" s="355"/>
      <c r="P8" s="355"/>
      <c r="Q8" s="355"/>
      <c r="R8" s="355"/>
      <c r="S8" s="355"/>
      <c r="T8" s="356"/>
    </row>
    <row r="9" spans="2:20" ht="29.25" x14ac:dyDescent="0.5">
      <c r="B9" s="344"/>
      <c r="C9" s="348"/>
      <c r="D9" s="355" t="s">
        <v>154</v>
      </c>
      <c r="E9" s="355"/>
      <c r="F9" s="355"/>
      <c r="G9" s="355"/>
      <c r="H9" s="355"/>
      <c r="I9" s="355"/>
      <c r="J9" s="355"/>
      <c r="K9" s="355"/>
      <c r="L9" s="355"/>
      <c r="M9" s="355"/>
      <c r="N9" s="355"/>
      <c r="O9" s="355"/>
      <c r="P9" s="355"/>
      <c r="Q9" s="355"/>
      <c r="R9" s="355"/>
      <c r="S9" s="355"/>
      <c r="T9" s="356"/>
    </row>
    <row r="10" spans="2:20" ht="29.25" x14ac:dyDescent="0.5">
      <c r="B10" s="344"/>
      <c r="C10" s="348"/>
      <c r="D10" s="355" t="s">
        <v>155</v>
      </c>
      <c r="E10" s="355"/>
      <c r="F10" s="355"/>
      <c r="G10" s="355"/>
      <c r="H10" s="355"/>
      <c r="I10" s="355"/>
      <c r="J10" s="355"/>
      <c r="K10" s="355"/>
      <c r="L10" s="355"/>
      <c r="M10" s="355"/>
      <c r="N10" s="355"/>
      <c r="O10" s="355"/>
      <c r="P10" s="355"/>
      <c r="Q10" s="355"/>
      <c r="R10" s="355"/>
      <c r="S10" s="355"/>
      <c r="T10" s="356"/>
    </row>
    <row r="11" spans="2:20" ht="29.25" x14ac:dyDescent="0.5">
      <c r="B11" s="344"/>
      <c r="C11" s="349"/>
      <c r="D11" s="355"/>
      <c r="E11" s="355"/>
      <c r="F11" s="354"/>
      <c r="G11" s="354"/>
      <c r="H11" s="354"/>
      <c r="I11" s="354"/>
      <c r="J11" s="354"/>
      <c r="K11" s="354"/>
      <c r="L11" s="354"/>
      <c r="M11" s="354"/>
      <c r="N11" s="354"/>
      <c r="O11" s="354"/>
      <c r="P11" s="354"/>
      <c r="Q11" s="354"/>
      <c r="R11" s="354"/>
      <c r="S11" s="354"/>
      <c r="T11" s="357"/>
    </row>
    <row r="12" spans="2:20" ht="27" x14ac:dyDescent="0.5">
      <c r="B12" s="344"/>
      <c r="C12" s="348">
        <v>2</v>
      </c>
      <c r="D12" s="538" t="s">
        <v>192</v>
      </c>
      <c r="E12" s="538"/>
      <c r="F12" s="538"/>
      <c r="G12" s="538"/>
      <c r="H12" s="538"/>
      <c r="I12" s="538"/>
      <c r="J12" s="538"/>
      <c r="K12" s="538"/>
      <c r="L12" s="538"/>
      <c r="M12" s="538"/>
      <c r="N12" s="538"/>
      <c r="O12" s="538"/>
      <c r="P12" s="538"/>
      <c r="Q12" s="538"/>
      <c r="R12" s="538"/>
      <c r="S12" s="538"/>
      <c r="T12" s="539"/>
    </row>
    <row r="13" spans="2:20" ht="27" x14ac:dyDescent="0.5">
      <c r="B13" s="344"/>
      <c r="C13" s="350"/>
      <c r="D13" s="538"/>
      <c r="E13" s="538"/>
      <c r="F13" s="538"/>
      <c r="G13" s="538"/>
      <c r="H13" s="538"/>
      <c r="I13" s="538"/>
      <c r="J13" s="538"/>
      <c r="K13" s="538"/>
      <c r="L13" s="538"/>
      <c r="M13" s="538"/>
      <c r="N13" s="538"/>
      <c r="O13" s="538"/>
      <c r="P13" s="538"/>
      <c r="Q13" s="538"/>
      <c r="R13" s="538"/>
      <c r="S13" s="538"/>
      <c r="T13" s="539"/>
    </row>
    <row r="14" spans="2:20" ht="29.25" x14ac:dyDescent="0.5">
      <c r="B14" s="344"/>
      <c r="C14" s="348">
        <v>3</v>
      </c>
      <c r="D14" s="536" t="s">
        <v>156</v>
      </c>
      <c r="E14" s="536"/>
      <c r="F14" s="536"/>
      <c r="G14" s="536"/>
      <c r="H14" s="536"/>
      <c r="I14" s="536"/>
      <c r="J14" s="536"/>
      <c r="K14" s="536"/>
      <c r="L14" s="536"/>
      <c r="M14" s="536"/>
      <c r="N14" s="536"/>
      <c r="O14" s="536"/>
      <c r="P14" s="536"/>
      <c r="Q14" s="536"/>
      <c r="R14" s="536"/>
      <c r="S14" s="536"/>
      <c r="T14" s="537"/>
    </row>
    <row r="15" spans="2:20" ht="29.25" x14ac:dyDescent="0.5">
      <c r="B15" s="344"/>
      <c r="C15" s="349"/>
      <c r="D15" s="355"/>
      <c r="E15" s="355"/>
      <c r="F15" s="354"/>
      <c r="G15" s="354"/>
      <c r="H15" s="354"/>
      <c r="I15" s="354"/>
      <c r="J15" s="354"/>
      <c r="K15" s="354"/>
      <c r="L15" s="354"/>
      <c r="M15" s="354"/>
      <c r="N15" s="354"/>
      <c r="O15" s="354"/>
      <c r="P15" s="354"/>
      <c r="Q15" s="354"/>
      <c r="R15" s="354"/>
      <c r="S15" s="354"/>
      <c r="T15" s="357"/>
    </row>
    <row r="16" spans="2:20" ht="30" customHeight="1" x14ac:dyDescent="0.5">
      <c r="B16" s="344"/>
      <c r="C16" s="348">
        <v>4</v>
      </c>
      <c r="D16" s="536" t="s">
        <v>157</v>
      </c>
      <c r="E16" s="536"/>
      <c r="F16" s="536"/>
      <c r="G16" s="536"/>
      <c r="H16" s="536"/>
      <c r="I16" s="536"/>
      <c r="J16" s="536"/>
      <c r="K16" s="536"/>
      <c r="L16" s="536"/>
      <c r="M16" s="536"/>
      <c r="N16" s="536"/>
      <c r="O16" s="536"/>
      <c r="P16" s="536"/>
      <c r="Q16" s="536"/>
      <c r="R16" s="536"/>
      <c r="S16" s="536"/>
      <c r="T16" s="537"/>
    </row>
    <row r="17" spans="2:20" ht="30" customHeight="1" x14ac:dyDescent="0.5">
      <c r="B17" s="344"/>
      <c r="C17" s="349"/>
      <c r="D17" s="536" t="s">
        <v>158</v>
      </c>
      <c r="E17" s="536"/>
      <c r="F17" s="536"/>
      <c r="G17" s="536"/>
      <c r="H17" s="536"/>
      <c r="I17" s="536"/>
      <c r="J17" s="536"/>
      <c r="K17" s="536"/>
      <c r="L17" s="536"/>
      <c r="M17" s="536"/>
      <c r="N17" s="536"/>
      <c r="O17" s="536"/>
      <c r="P17" s="536"/>
      <c r="Q17" s="536"/>
      <c r="R17" s="536"/>
      <c r="S17" s="536"/>
      <c r="T17" s="537"/>
    </row>
    <row r="18" spans="2:20" s="342" customFormat="1" ht="30" customHeight="1" x14ac:dyDescent="0.25">
      <c r="B18" s="549" t="s">
        <v>207</v>
      </c>
      <c r="C18" s="550"/>
      <c r="D18" s="519" t="s">
        <v>208</v>
      </c>
      <c r="E18" s="515"/>
      <c r="F18" s="515"/>
      <c r="G18" s="515"/>
      <c r="H18" s="515"/>
      <c r="I18" s="515"/>
      <c r="J18" s="515"/>
      <c r="K18" s="515"/>
      <c r="L18" s="515"/>
      <c r="M18" s="515"/>
      <c r="N18" s="515"/>
      <c r="O18" s="515"/>
      <c r="P18" s="515"/>
      <c r="Q18" s="515"/>
      <c r="R18" s="515"/>
      <c r="S18" s="515"/>
      <c r="T18" s="516"/>
    </row>
    <row r="19" spans="2:20" ht="30" customHeight="1" x14ac:dyDescent="0.5">
      <c r="B19" s="344"/>
      <c r="C19" s="349"/>
      <c r="D19" s="355"/>
      <c r="E19" s="355"/>
      <c r="F19" s="354"/>
      <c r="G19" s="354"/>
      <c r="H19" s="354"/>
      <c r="I19" s="354"/>
      <c r="J19" s="354"/>
      <c r="K19" s="354"/>
      <c r="L19" s="354"/>
      <c r="M19" s="354"/>
      <c r="N19" s="354"/>
      <c r="O19" s="354"/>
      <c r="P19" s="354"/>
      <c r="Q19" s="354"/>
      <c r="R19" s="354"/>
      <c r="S19" s="354"/>
      <c r="T19" s="357"/>
    </row>
    <row r="20" spans="2:20" ht="30" customHeight="1" x14ac:dyDescent="0.5">
      <c r="B20" s="344"/>
      <c r="C20" s="348">
        <v>5</v>
      </c>
      <c r="D20" s="355" t="s">
        <v>140</v>
      </c>
      <c r="E20" s="355"/>
      <c r="F20" s="355"/>
      <c r="G20" s="355"/>
      <c r="H20" s="355"/>
      <c r="I20" s="355"/>
      <c r="J20" s="355"/>
      <c r="K20" s="355"/>
      <c r="L20" s="355"/>
      <c r="M20" s="355"/>
      <c r="N20" s="355"/>
      <c r="O20" s="355"/>
      <c r="P20" s="355"/>
      <c r="Q20" s="355"/>
      <c r="R20" s="355"/>
      <c r="S20" s="355"/>
      <c r="T20" s="356"/>
    </row>
    <row r="21" spans="2:20" ht="30" customHeight="1" x14ac:dyDescent="0.5">
      <c r="B21" s="344"/>
      <c r="C21" s="349"/>
      <c r="D21" s="355" t="s">
        <v>141</v>
      </c>
      <c r="E21" s="355"/>
      <c r="F21" s="355"/>
      <c r="G21" s="355"/>
      <c r="H21" s="355"/>
      <c r="I21" s="355"/>
      <c r="J21" s="355"/>
      <c r="K21" s="355"/>
      <c r="L21" s="355"/>
      <c r="M21" s="355"/>
      <c r="N21" s="355"/>
      <c r="O21" s="355"/>
      <c r="P21" s="355"/>
      <c r="Q21" s="355"/>
      <c r="R21" s="355"/>
      <c r="S21" s="355"/>
      <c r="T21" s="356"/>
    </row>
    <row r="22" spans="2:20" ht="30" customHeight="1" x14ac:dyDescent="0.5">
      <c r="B22" s="344"/>
      <c r="C22" s="349"/>
      <c r="D22" s="355"/>
      <c r="E22" s="355"/>
      <c r="F22" s="354"/>
      <c r="G22" s="354"/>
      <c r="H22" s="354"/>
      <c r="I22" s="354"/>
      <c r="J22" s="354"/>
      <c r="K22" s="354"/>
      <c r="L22" s="354"/>
      <c r="M22" s="354"/>
      <c r="N22" s="354"/>
      <c r="O22" s="354"/>
      <c r="P22" s="354"/>
      <c r="Q22" s="354"/>
      <c r="R22" s="354"/>
      <c r="S22" s="354"/>
      <c r="T22" s="357"/>
    </row>
    <row r="23" spans="2:20" ht="30" customHeight="1" x14ac:dyDescent="0.5">
      <c r="B23" s="344"/>
      <c r="C23" s="348">
        <v>6</v>
      </c>
      <c r="D23" s="355" t="s">
        <v>142</v>
      </c>
      <c r="E23" s="355"/>
      <c r="F23" s="355"/>
      <c r="G23" s="355"/>
      <c r="H23" s="355"/>
      <c r="I23" s="355"/>
      <c r="J23" s="355"/>
      <c r="K23" s="355"/>
      <c r="L23" s="355"/>
      <c r="M23" s="355"/>
      <c r="N23" s="355"/>
      <c r="O23" s="355"/>
      <c r="P23" s="355"/>
      <c r="Q23" s="355"/>
      <c r="R23" s="355"/>
      <c r="S23" s="355"/>
      <c r="T23" s="356"/>
    </row>
    <row r="24" spans="2:20" ht="30" customHeight="1" x14ac:dyDescent="0.5">
      <c r="B24" s="344"/>
      <c r="C24" s="349"/>
      <c r="D24" s="355" t="s">
        <v>143</v>
      </c>
      <c r="E24" s="355"/>
      <c r="F24" s="354" t="s">
        <v>144</v>
      </c>
      <c r="G24" s="354"/>
      <c r="H24" s="354"/>
      <c r="I24" s="354"/>
      <c r="J24" s="354"/>
      <c r="K24" s="354"/>
      <c r="L24" s="354"/>
      <c r="M24" s="354"/>
      <c r="N24" s="354"/>
      <c r="O24" s="354"/>
      <c r="P24" s="354"/>
      <c r="Q24" s="354"/>
      <c r="R24" s="354"/>
      <c r="S24" s="354"/>
      <c r="T24" s="357"/>
    </row>
    <row r="25" spans="2:20" ht="30" customHeight="1" x14ac:dyDescent="0.5">
      <c r="B25" s="344"/>
      <c r="C25" s="349"/>
      <c r="D25" s="355"/>
      <c r="E25" s="355"/>
      <c r="F25" s="354" t="s">
        <v>145</v>
      </c>
      <c r="G25" s="354"/>
      <c r="H25" s="354"/>
      <c r="I25" s="354"/>
      <c r="J25" s="354"/>
      <c r="K25" s="354"/>
      <c r="L25" s="354"/>
      <c r="M25" s="354"/>
      <c r="N25" s="354"/>
      <c r="O25" s="354"/>
      <c r="P25" s="354"/>
      <c r="Q25" s="354"/>
      <c r="R25" s="354"/>
      <c r="S25" s="354"/>
      <c r="T25" s="357"/>
    </row>
    <row r="26" spans="2:20" ht="30" customHeight="1" x14ac:dyDescent="0.5">
      <c r="B26" s="344"/>
      <c r="C26" s="349"/>
      <c r="D26" s="355"/>
      <c r="E26" s="355"/>
      <c r="F26" s="354" t="s">
        <v>146</v>
      </c>
      <c r="G26" s="354"/>
      <c r="H26" s="354"/>
      <c r="I26" s="354"/>
      <c r="J26" s="354"/>
      <c r="K26" s="354"/>
      <c r="L26" s="354"/>
      <c r="M26" s="354"/>
      <c r="N26" s="354"/>
      <c r="O26" s="354"/>
      <c r="P26" s="354"/>
      <c r="Q26" s="354"/>
      <c r="R26" s="354"/>
      <c r="S26" s="354"/>
      <c r="T26" s="357"/>
    </row>
    <row r="27" spans="2:20" ht="30" customHeight="1" x14ac:dyDescent="0.5">
      <c r="B27" s="344"/>
      <c r="C27" s="347"/>
      <c r="D27" s="355"/>
      <c r="E27" s="355"/>
      <c r="F27" s="354"/>
      <c r="G27" s="354"/>
      <c r="H27" s="354"/>
      <c r="I27" s="354"/>
      <c r="J27" s="354"/>
      <c r="K27" s="354"/>
      <c r="L27" s="354"/>
      <c r="M27" s="354"/>
      <c r="N27" s="354"/>
      <c r="O27" s="354"/>
      <c r="P27" s="354"/>
      <c r="Q27" s="354"/>
      <c r="R27" s="354"/>
      <c r="S27" s="354"/>
      <c r="T27" s="357"/>
    </row>
    <row r="28" spans="2:20" ht="30" customHeight="1" x14ac:dyDescent="0.3">
      <c r="B28" s="343"/>
      <c r="C28" s="348">
        <v>7</v>
      </c>
      <c r="D28" s="355" t="s">
        <v>147</v>
      </c>
      <c r="E28" s="355"/>
      <c r="F28" s="355"/>
      <c r="G28" s="355"/>
      <c r="H28" s="355"/>
      <c r="I28" s="355"/>
      <c r="J28" s="355"/>
      <c r="K28" s="355"/>
      <c r="L28" s="355"/>
      <c r="M28" s="355"/>
      <c r="N28" s="355"/>
      <c r="O28" s="355"/>
      <c r="P28" s="355"/>
      <c r="Q28" s="355"/>
      <c r="R28" s="355"/>
      <c r="S28" s="355"/>
      <c r="T28" s="356"/>
    </row>
    <row r="29" spans="2:20" ht="30" customHeight="1" x14ac:dyDescent="0.3">
      <c r="B29" s="343"/>
      <c r="C29" s="349"/>
      <c r="D29" s="355" t="s">
        <v>148</v>
      </c>
      <c r="E29" s="355"/>
      <c r="F29" s="355"/>
      <c r="G29" s="355"/>
      <c r="H29" s="355"/>
      <c r="I29" s="355"/>
      <c r="J29" s="355"/>
      <c r="K29" s="355"/>
      <c r="L29" s="355"/>
      <c r="M29" s="355"/>
      <c r="N29" s="355"/>
      <c r="O29" s="355"/>
      <c r="P29" s="355"/>
      <c r="Q29" s="355"/>
      <c r="R29" s="355"/>
      <c r="S29" s="355"/>
      <c r="T29" s="356"/>
    </row>
    <row r="30" spans="2:20" ht="29.25" x14ac:dyDescent="0.5">
      <c r="B30" s="343"/>
      <c r="C30" s="347"/>
      <c r="D30" s="355"/>
      <c r="E30" s="355"/>
      <c r="F30" s="354"/>
      <c r="G30" s="354"/>
      <c r="H30" s="354"/>
      <c r="I30" s="354"/>
      <c r="J30" s="354"/>
      <c r="K30" s="354"/>
      <c r="L30" s="354"/>
      <c r="M30" s="354"/>
      <c r="N30" s="354"/>
      <c r="O30" s="354"/>
      <c r="P30" s="354"/>
      <c r="Q30" s="354"/>
      <c r="R30" s="354"/>
      <c r="S30" s="354"/>
      <c r="T30" s="357"/>
    </row>
    <row r="31" spans="2:20" ht="29.25" x14ac:dyDescent="0.25">
      <c r="B31" s="351"/>
      <c r="C31" s="348">
        <v>8</v>
      </c>
      <c r="D31" s="476" t="s">
        <v>193</v>
      </c>
      <c r="E31" s="476"/>
      <c r="F31" s="476"/>
      <c r="G31" s="476"/>
      <c r="H31" s="476"/>
      <c r="I31" s="476"/>
      <c r="J31" s="476"/>
      <c r="K31" s="476"/>
      <c r="L31" s="476"/>
      <c r="M31" s="476"/>
      <c r="N31" s="476"/>
      <c r="O31" s="476"/>
      <c r="P31" s="476"/>
      <c r="Q31" s="476"/>
      <c r="R31" s="476"/>
      <c r="S31" s="476"/>
      <c r="T31" s="477"/>
    </row>
    <row r="32" spans="2:20" ht="27" x14ac:dyDescent="0.5">
      <c r="B32" s="351"/>
      <c r="C32" s="347"/>
      <c r="D32" s="538" t="s">
        <v>194</v>
      </c>
      <c r="E32" s="538"/>
      <c r="F32" s="538"/>
      <c r="G32" s="538"/>
      <c r="H32" s="538"/>
      <c r="I32" s="538"/>
      <c r="J32" s="538"/>
      <c r="K32" s="538"/>
      <c r="L32" s="538"/>
      <c r="M32" s="538"/>
      <c r="N32" s="538"/>
      <c r="O32" s="538"/>
      <c r="P32" s="538"/>
      <c r="Q32" s="538"/>
      <c r="R32" s="538"/>
      <c r="S32" s="538"/>
      <c r="T32" s="539"/>
    </row>
    <row r="33" spans="2:20" ht="42.75" customHeight="1" x14ac:dyDescent="0.35">
      <c r="B33" s="351"/>
      <c r="C33" s="350"/>
      <c r="D33" s="538"/>
      <c r="E33" s="538"/>
      <c r="F33" s="538"/>
      <c r="G33" s="538"/>
      <c r="H33" s="538"/>
      <c r="I33" s="538"/>
      <c r="J33" s="538"/>
      <c r="K33" s="538"/>
      <c r="L33" s="538"/>
      <c r="M33" s="538"/>
      <c r="N33" s="538"/>
      <c r="O33" s="538"/>
      <c r="P33" s="538"/>
      <c r="Q33" s="538"/>
      <c r="R33" s="538"/>
      <c r="S33" s="538"/>
      <c r="T33" s="539"/>
    </row>
    <row r="34" spans="2:20" ht="27" thickBot="1" x14ac:dyDescent="0.45">
      <c r="B34" s="352"/>
      <c r="C34" s="353"/>
      <c r="D34" s="358"/>
      <c r="E34" s="358"/>
      <c r="F34" s="358"/>
      <c r="G34" s="358"/>
      <c r="H34" s="358"/>
      <c r="I34" s="358"/>
      <c r="J34" s="358"/>
      <c r="K34" s="358"/>
      <c r="L34" s="358"/>
      <c r="M34" s="358"/>
      <c r="N34" s="358"/>
      <c r="O34" s="358"/>
      <c r="P34" s="358"/>
      <c r="Q34" s="358"/>
      <c r="R34" s="358"/>
      <c r="S34" s="358"/>
      <c r="T34" s="359"/>
    </row>
    <row r="35" spans="2:20" x14ac:dyDescent="0.25">
      <c r="B35" s="342"/>
      <c r="C35" s="342"/>
      <c r="D35" s="342"/>
      <c r="E35" s="342"/>
      <c r="F35" s="342"/>
      <c r="G35" s="342"/>
      <c r="H35" s="342"/>
      <c r="I35" s="342"/>
      <c r="J35" s="342"/>
      <c r="K35" s="342"/>
      <c r="L35" s="342"/>
      <c r="M35" s="342"/>
      <c r="N35" s="342"/>
      <c r="O35" s="342"/>
      <c r="P35" s="342"/>
      <c r="Q35" s="342"/>
      <c r="R35" s="342"/>
      <c r="S35" s="342"/>
      <c r="T35" s="342"/>
    </row>
    <row r="36" spans="2:20" x14ac:dyDescent="0.25">
      <c r="B36" s="342"/>
      <c r="C36" s="342"/>
      <c r="D36" s="342"/>
      <c r="E36" s="342"/>
      <c r="F36" s="342"/>
      <c r="G36" s="342"/>
      <c r="H36" s="342"/>
      <c r="I36" s="342"/>
      <c r="J36" s="342"/>
      <c r="K36" s="342"/>
      <c r="L36" s="342"/>
      <c r="M36" s="342"/>
      <c r="N36" s="342"/>
      <c r="O36" s="342"/>
      <c r="P36" s="342"/>
      <c r="Q36" s="342"/>
      <c r="R36" s="342"/>
      <c r="S36" s="342"/>
      <c r="T36" s="342"/>
    </row>
    <row r="37" spans="2:20" x14ac:dyDescent="0.25">
      <c r="B37" s="342"/>
      <c r="C37" s="342"/>
      <c r="D37" s="342"/>
      <c r="E37" s="342"/>
      <c r="F37" s="342"/>
      <c r="G37" s="342"/>
      <c r="H37" s="342"/>
      <c r="I37" s="342"/>
      <c r="J37" s="342"/>
      <c r="K37" s="342"/>
      <c r="L37" s="342"/>
      <c r="M37" s="342"/>
      <c r="N37" s="342"/>
      <c r="O37" s="342"/>
      <c r="P37" s="342"/>
      <c r="Q37" s="342"/>
      <c r="R37" s="342"/>
      <c r="S37" s="342"/>
      <c r="T37" s="342"/>
    </row>
    <row r="38" spans="2:20" x14ac:dyDescent="0.25">
      <c r="B38" s="342"/>
      <c r="C38" s="342"/>
      <c r="D38" s="342"/>
      <c r="E38" s="342"/>
      <c r="F38" s="342"/>
      <c r="G38" s="342"/>
      <c r="H38" s="342"/>
      <c r="I38" s="342"/>
      <c r="J38" s="342"/>
      <c r="K38" s="342"/>
      <c r="L38" s="342"/>
      <c r="M38" s="342"/>
      <c r="N38" s="342"/>
      <c r="O38" s="342"/>
      <c r="P38" s="342"/>
      <c r="Q38" s="342"/>
      <c r="R38" s="342"/>
      <c r="S38" s="342"/>
      <c r="T38" s="342"/>
    </row>
    <row r="39" spans="2:20" x14ac:dyDescent="0.25">
      <c r="B39" s="342"/>
      <c r="C39" s="342"/>
      <c r="D39" s="342"/>
      <c r="E39" s="342"/>
      <c r="F39" s="342"/>
      <c r="G39" s="342"/>
      <c r="H39" s="342"/>
      <c r="I39" s="342"/>
      <c r="J39" s="342"/>
      <c r="K39" s="342"/>
      <c r="L39" s="342"/>
      <c r="M39" s="342"/>
      <c r="N39" s="342"/>
      <c r="O39" s="342"/>
      <c r="P39" s="342"/>
      <c r="Q39" s="342"/>
      <c r="R39" s="342"/>
      <c r="S39" s="342"/>
      <c r="T39" s="342"/>
    </row>
  </sheetData>
  <sheetProtection password="ACED" sheet="1" objects="1" scenarios="1"/>
  <mergeCells count="11">
    <mergeCell ref="B1:T2"/>
    <mergeCell ref="D16:T16"/>
    <mergeCell ref="D14:T14"/>
    <mergeCell ref="D6:T6"/>
    <mergeCell ref="D12:T13"/>
    <mergeCell ref="D17:T17"/>
    <mergeCell ref="D32:T33"/>
    <mergeCell ref="B3:F4"/>
    <mergeCell ref="H3:R4"/>
    <mergeCell ref="T3:T4"/>
    <mergeCell ref="B18:C1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T64"/>
  <sheetViews>
    <sheetView view="pageBreakPreview" zoomScale="90" zoomScaleNormal="100" zoomScaleSheetLayoutView="90" workbookViewId="0">
      <selection activeCell="Q18" sqref="Q18"/>
    </sheetView>
  </sheetViews>
  <sheetFormatPr defaultRowHeight="20.25" x14ac:dyDescent="0.3"/>
  <cols>
    <col min="1" max="1" width="2.28515625" style="44" customWidth="1"/>
    <col min="2" max="2" width="5.85546875" style="42" customWidth="1"/>
    <col min="3" max="3" width="17" style="43" customWidth="1"/>
    <col min="4" max="4" width="8.140625" style="42" customWidth="1"/>
    <col min="5" max="5" width="9.140625" style="42"/>
    <col min="6" max="6" width="12.42578125" style="44" customWidth="1"/>
    <col min="7" max="7" width="11.42578125" style="44" customWidth="1"/>
    <col min="8" max="8" width="13.7109375" style="44" customWidth="1"/>
    <col min="9" max="9" width="9.140625" style="44" customWidth="1"/>
    <col min="10" max="10" width="9.140625" style="45"/>
    <col min="11" max="11" width="36.85546875" style="44" customWidth="1"/>
    <col min="12" max="12" width="16.28515625" style="44" customWidth="1"/>
    <col min="13" max="13" width="16" style="44" customWidth="1"/>
    <col min="14" max="14" width="3.85546875" style="44" customWidth="1"/>
    <col min="15" max="16384" width="9.140625" style="44"/>
  </cols>
  <sheetData>
    <row r="1" spans="2:20" ht="29.25" customHeight="1" thickBot="1" x14ac:dyDescent="0.55000000000000004">
      <c r="B1" s="257"/>
      <c r="C1" s="582" t="s">
        <v>151</v>
      </c>
      <c r="D1" s="582"/>
      <c r="E1" s="582"/>
      <c r="F1" s="582"/>
      <c r="G1" s="582"/>
      <c r="H1" s="258"/>
      <c r="I1" s="589" t="s">
        <v>135</v>
      </c>
      <c r="J1" s="581" t="s">
        <v>151</v>
      </c>
      <c r="K1" s="581"/>
      <c r="L1" s="581"/>
      <c r="M1" s="581"/>
    </row>
    <row r="2" spans="2:20" ht="49.5" customHeight="1" thickBot="1" x14ac:dyDescent="0.35">
      <c r="B2" s="248" t="s">
        <v>5</v>
      </c>
      <c r="C2" s="583" t="s">
        <v>114</v>
      </c>
      <c r="D2" s="584"/>
      <c r="E2" s="584"/>
      <c r="F2" s="584"/>
      <c r="G2" s="584"/>
      <c r="H2" s="585"/>
      <c r="I2" s="589"/>
      <c r="J2" s="340" t="s">
        <v>118</v>
      </c>
      <c r="K2" s="341" t="s">
        <v>149</v>
      </c>
      <c r="L2" s="587" t="s">
        <v>150</v>
      </c>
      <c r="M2" s="588"/>
      <c r="O2" s="565" t="s">
        <v>128</v>
      </c>
      <c r="P2" s="566"/>
      <c r="Q2" s="566"/>
      <c r="R2" s="566"/>
      <c r="S2" s="566"/>
      <c r="T2" s="567"/>
    </row>
    <row r="3" spans="2:20" ht="51" customHeight="1" thickBot="1" x14ac:dyDescent="0.35">
      <c r="B3" s="249" t="s">
        <v>5</v>
      </c>
      <c r="C3" s="312" t="s">
        <v>137</v>
      </c>
      <c r="D3" s="250" t="s">
        <v>122</v>
      </c>
      <c r="E3" s="586" t="s">
        <v>129</v>
      </c>
      <c r="F3" s="586"/>
      <c r="G3" s="586"/>
      <c r="H3" s="251" t="s">
        <v>122</v>
      </c>
      <c r="I3" s="589"/>
      <c r="J3" s="252" t="s">
        <v>115</v>
      </c>
      <c r="K3" s="46" t="s">
        <v>116</v>
      </c>
      <c r="L3" s="478" t="s">
        <v>195</v>
      </c>
      <c r="M3" s="46" t="s">
        <v>117</v>
      </c>
      <c r="O3" s="559" t="s">
        <v>127</v>
      </c>
      <c r="P3" s="560"/>
      <c r="Q3" s="560"/>
      <c r="R3" s="560"/>
      <c r="S3" s="560"/>
      <c r="T3" s="561"/>
    </row>
    <row r="4" spans="2:20" ht="14.25" customHeight="1" thickBot="1" x14ac:dyDescent="0.35">
      <c r="I4" s="589"/>
      <c r="J4" s="253" t="s">
        <v>122</v>
      </c>
      <c r="K4" s="253" t="s">
        <v>122</v>
      </c>
      <c r="L4" s="253" t="s">
        <v>122</v>
      </c>
      <c r="M4" s="253" t="s">
        <v>122</v>
      </c>
      <c r="O4" s="562"/>
      <c r="P4" s="563"/>
      <c r="Q4" s="563"/>
      <c r="R4" s="563"/>
      <c r="S4" s="563"/>
      <c r="T4" s="564"/>
    </row>
    <row r="5" spans="2:20" ht="18" customHeight="1" x14ac:dyDescent="0.3">
      <c r="B5" s="47" t="s">
        <v>102</v>
      </c>
      <c r="C5" s="48" t="s">
        <v>95</v>
      </c>
      <c r="D5" s="573" t="s">
        <v>220</v>
      </c>
      <c r="E5" s="574"/>
      <c r="F5" s="574"/>
      <c r="G5" s="574"/>
      <c r="H5" s="575"/>
      <c r="I5" s="589"/>
      <c r="J5" s="479">
        <v>1</v>
      </c>
      <c r="K5" s="26"/>
      <c r="L5" s="27"/>
      <c r="M5" s="28"/>
      <c r="O5" s="568" t="s">
        <v>120</v>
      </c>
      <c r="P5" s="568"/>
      <c r="Q5" s="568"/>
      <c r="R5" s="568"/>
      <c r="S5" s="568"/>
      <c r="T5" s="568"/>
    </row>
    <row r="6" spans="2:20" ht="18" customHeight="1" x14ac:dyDescent="0.3">
      <c r="B6" s="49"/>
      <c r="C6" s="437" t="s">
        <v>174</v>
      </c>
      <c r="D6" s="573" t="s">
        <v>178</v>
      </c>
      <c r="E6" s="574"/>
      <c r="F6" s="574"/>
      <c r="G6" s="574"/>
      <c r="H6" s="575"/>
      <c r="I6" s="310" t="s">
        <v>5</v>
      </c>
      <c r="J6" s="35">
        <v>2</v>
      </c>
      <c r="K6" s="29"/>
      <c r="L6" s="30"/>
      <c r="M6" s="31"/>
      <c r="O6" s="568"/>
      <c r="P6" s="568"/>
      <c r="Q6" s="568"/>
      <c r="R6" s="568"/>
      <c r="S6" s="568"/>
      <c r="T6" s="568"/>
    </row>
    <row r="7" spans="2:20" ht="18" customHeight="1" x14ac:dyDescent="0.3">
      <c r="B7" s="47" t="s">
        <v>103</v>
      </c>
      <c r="C7" s="48" t="s">
        <v>96</v>
      </c>
      <c r="D7" s="21" t="s">
        <v>213</v>
      </c>
      <c r="E7" s="253" t="s">
        <v>131</v>
      </c>
      <c r="F7" s="48" t="s">
        <v>113</v>
      </c>
      <c r="G7" s="570" t="s">
        <v>180</v>
      </c>
      <c r="H7" s="572"/>
      <c r="J7" s="35"/>
      <c r="K7" s="29"/>
      <c r="L7" s="30"/>
      <c r="M7" s="31"/>
      <c r="O7" s="568"/>
      <c r="P7" s="568"/>
      <c r="Q7" s="568"/>
      <c r="R7" s="568"/>
      <c r="S7" s="568"/>
      <c r="T7" s="568"/>
    </row>
    <row r="8" spans="2:20" ht="18" customHeight="1" x14ac:dyDescent="0.3">
      <c r="B8" s="49"/>
      <c r="J8" s="35"/>
      <c r="K8" s="29"/>
      <c r="L8" s="30"/>
      <c r="M8" s="31"/>
    </row>
    <row r="9" spans="2:20" ht="18" customHeight="1" x14ac:dyDescent="0.3">
      <c r="B9" s="47" t="s">
        <v>104</v>
      </c>
      <c r="C9" s="48" t="s">
        <v>98</v>
      </c>
      <c r="D9" s="21">
        <v>6</v>
      </c>
      <c r="E9" s="254" t="s">
        <v>119</v>
      </c>
      <c r="F9" s="48" t="s">
        <v>177</v>
      </c>
      <c r="G9" s="530" t="s">
        <v>218</v>
      </c>
      <c r="J9" s="35"/>
      <c r="K9" s="29"/>
      <c r="L9" s="30"/>
      <c r="M9" s="31"/>
    </row>
    <row r="10" spans="2:20" ht="18" customHeight="1" x14ac:dyDescent="0.3">
      <c r="B10" s="49"/>
      <c r="J10" s="35"/>
      <c r="K10" s="29"/>
      <c r="L10" s="30"/>
      <c r="M10" s="31"/>
      <c r="O10" s="569" t="s">
        <v>121</v>
      </c>
      <c r="P10" s="569"/>
      <c r="Q10" s="569"/>
      <c r="R10" s="569"/>
      <c r="S10" s="569"/>
      <c r="T10" s="569"/>
    </row>
    <row r="11" spans="2:20" ht="18" customHeight="1" x14ac:dyDescent="0.3">
      <c r="B11" s="47" t="s">
        <v>105</v>
      </c>
      <c r="C11" s="48" t="s">
        <v>97</v>
      </c>
      <c r="D11" s="576" t="s">
        <v>214</v>
      </c>
      <c r="E11" s="577"/>
      <c r="F11" s="577"/>
      <c r="G11" s="578"/>
      <c r="H11" s="254" t="s">
        <v>119</v>
      </c>
      <c r="J11" s="35"/>
      <c r="K11" s="29"/>
      <c r="L11" s="30"/>
      <c r="M11" s="31"/>
      <c r="O11" s="569"/>
      <c r="P11" s="569"/>
      <c r="Q11" s="569"/>
      <c r="R11" s="569"/>
      <c r="S11" s="569"/>
      <c r="T11" s="569"/>
    </row>
    <row r="12" spans="2:20" ht="18" customHeight="1" x14ac:dyDescent="0.3">
      <c r="B12" s="49"/>
      <c r="D12" s="256" t="s">
        <v>122</v>
      </c>
      <c r="E12" s="438" t="s">
        <v>182</v>
      </c>
      <c r="J12" s="35"/>
      <c r="K12" s="29"/>
      <c r="L12" s="30"/>
      <c r="M12" s="31"/>
      <c r="O12" s="569"/>
      <c r="P12" s="569"/>
      <c r="Q12" s="569"/>
      <c r="R12" s="569"/>
      <c r="S12" s="569"/>
      <c r="T12" s="569"/>
    </row>
    <row r="13" spans="2:20" ht="18" customHeight="1" x14ac:dyDescent="0.3">
      <c r="B13" s="47" t="s">
        <v>106</v>
      </c>
      <c r="C13" s="50" t="s">
        <v>88</v>
      </c>
      <c r="D13" s="22">
        <v>1</v>
      </c>
      <c r="E13" s="50" t="s">
        <v>36</v>
      </c>
      <c r="F13" s="22" t="s">
        <v>179</v>
      </c>
      <c r="G13" s="254" t="s">
        <v>181</v>
      </c>
      <c r="J13" s="35"/>
      <c r="K13" s="29"/>
      <c r="L13" s="30"/>
      <c r="M13" s="31"/>
      <c r="O13" s="569"/>
      <c r="P13" s="569"/>
      <c r="Q13" s="569"/>
      <c r="R13" s="569"/>
      <c r="S13" s="569"/>
      <c r="T13" s="569"/>
    </row>
    <row r="14" spans="2:20" ht="18" customHeight="1" x14ac:dyDescent="0.3">
      <c r="B14" s="49"/>
      <c r="D14" s="256" t="s">
        <v>122</v>
      </c>
      <c r="E14" s="256" t="s">
        <v>122</v>
      </c>
      <c r="J14" s="35"/>
      <c r="K14" s="29"/>
      <c r="L14" s="30"/>
      <c r="M14" s="31"/>
    </row>
    <row r="15" spans="2:20" ht="18" customHeight="1" x14ac:dyDescent="0.3">
      <c r="B15" s="47" t="s">
        <v>107</v>
      </c>
      <c r="D15" s="37" t="s">
        <v>60</v>
      </c>
      <c r="E15" s="37" t="s">
        <v>61</v>
      </c>
      <c r="F15" s="38" t="s">
        <v>62</v>
      </c>
      <c r="J15" s="35"/>
      <c r="K15" s="29"/>
      <c r="L15" s="30"/>
      <c r="M15" s="31"/>
    </row>
    <row r="16" spans="2:20" ht="18" customHeight="1" x14ac:dyDescent="0.3">
      <c r="B16" s="49"/>
      <c r="C16" s="51" t="s">
        <v>56</v>
      </c>
      <c r="D16" s="25"/>
      <c r="E16" s="25"/>
      <c r="F16" s="39">
        <f>D16-E16</f>
        <v>0</v>
      </c>
      <c r="G16" s="254"/>
      <c r="J16" s="35"/>
      <c r="K16" s="29"/>
      <c r="L16" s="30"/>
      <c r="M16" s="31"/>
    </row>
    <row r="17" spans="2:13" ht="18" customHeight="1" x14ac:dyDescent="0.3">
      <c r="B17" s="49"/>
      <c r="C17" s="52"/>
      <c r="D17" s="36" t="s">
        <v>122</v>
      </c>
      <c r="E17" s="36" t="s">
        <v>122</v>
      </c>
      <c r="F17" s="40" t="s">
        <v>122</v>
      </c>
      <c r="J17" s="35"/>
      <c r="K17" s="29"/>
      <c r="L17" s="30"/>
      <c r="M17" s="31"/>
    </row>
    <row r="18" spans="2:13" ht="18" customHeight="1" x14ac:dyDescent="0.3">
      <c r="B18" s="49"/>
      <c r="C18" s="51" t="s">
        <v>57</v>
      </c>
      <c r="D18" s="25"/>
      <c r="E18" s="25"/>
      <c r="F18" s="39">
        <f>D18-E18</f>
        <v>0</v>
      </c>
      <c r="G18" s="254"/>
      <c r="J18" s="35"/>
      <c r="K18" s="29"/>
      <c r="L18" s="30"/>
      <c r="M18" s="31"/>
    </row>
    <row r="19" spans="2:13" ht="18" customHeight="1" x14ac:dyDescent="0.3">
      <c r="B19" s="49"/>
      <c r="C19" s="52"/>
      <c r="D19" s="36" t="s">
        <v>122</v>
      </c>
      <c r="E19" s="36" t="s">
        <v>122</v>
      </c>
      <c r="F19" s="40" t="s">
        <v>122</v>
      </c>
      <c r="H19" s="255"/>
      <c r="J19" s="35"/>
      <c r="K19" s="29"/>
      <c r="L19" s="30"/>
      <c r="M19" s="31"/>
    </row>
    <row r="20" spans="2:13" ht="18" customHeight="1" x14ac:dyDescent="0.3">
      <c r="B20" s="49"/>
      <c r="C20" s="53" t="s">
        <v>58</v>
      </c>
      <c r="D20" s="41">
        <f>SUM(D16:D19)</f>
        <v>0</v>
      </c>
      <c r="E20" s="41">
        <f>SUM(E16:E19)</f>
        <v>0</v>
      </c>
      <c r="F20" s="41">
        <f>SUM(F16:F19)</f>
        <v>0</v>
      </c>
      <c r="J20" s="35"/>
      <c r="K20" s="29"/>
      <c r="L20" s="30"/>
      <c r="M20" s="31"/>
    </row>
    <row r="21" spans="2:13" ht="18" customHeight="1" x14ac:dyDescent="0.3">
      <c r="B21" s="49"/>
      <c r="J21" s="35"/>
      <c r="K21" s="29"/>
      <c r="L21" s="30"/>
      <c r="M21" s="31"/>
    </row>
    <row r="22" spans="2:13" ht="18" customHeight="1" x14ac:dyDescent="0.3">
      <c r="B22" s="47" t="s">
        <v>108</v>
      </c>
      <c r="C22" s="48" t="s">
        <v>99</v>
      </c>
      <c r="D22" s="54"/>
      <c r="E22" s="570" t="s">
        <v>189</v>
      </c>
      <c r="F22" s="571"/>
      <c r="G22" s="571"/>
      <c r="H22" s="572"/>
      <c r="J22" s="35"/>
      <c r="K22" s="29"/>
      <c r="L22" s="30"/>
      <c r="M22" s="31"/>
    </row>
    <row r="23" spans="2:13" ht="18" customHeight="1" x14ac:dyDescent="0.3">
      <c r="B23" s="49"/>
      <c r="E23" s="255" t="s">
        <v>132</v>
      </c>
      <c r="J23" s="35"/>
      <c r="K23" s="29"/>
      <c r="L23" s="30"/>
      <c r="M23" s="31"/>
    </row>
    <row r="24" spans="2:13" ht="18" customHeight="1" x14ac:dyDescent="0.3">
      <c r="B24" s="47" t="s">
        <v>109</v>
      </c>
      <c r="C24" s="48" t="s">
        <v>100</v>
      </c>
      <c r="D24" s="54"/>
      <c r="E24" s="570" t="s">
        <v>215</v>
      </c>
      <c r="F24" s="571"/>
      <c r="G24" s="571"/>
      <c r="H24" s="572"/>
      <c r="J24" s="35"/>
      <c r="K24" s="29"/>
      <c r="L24" s="30"/>
      <c r="M24" s="31"/>
    </row>
    <row r="25" spans="2:13" ht="18" customHeight="1" x14ac:dyDescent="0.3">
      <c r="B25" s="49"/>
      <c r="E25" s="255" t="s">
        <v>132</v>
      </c>
      <c r="J25" s="35"/>
      <c r="K25" s="29"/>
      <c r="L25" s="30"/>
      <c r="M25" s="31"/>
    </row>
    <row r="26" spans="2:13" ht="18" customHeight="1" x14ac:dyDescent="0.3">
      <c r="B26" s="47" t="s">
        <v>110</v>
      </c>
      <c r="C26" s="48" t="s">
        <v>112</v>
      </c>
      <c r="D26" s="54"/>
      <c r="E26" s="570" t="s">
        <v>216</v>
      </c>
      <c r="F26" s="571"/>
      <c r="G26" s="571"/>
      <c r="H26" s="572"/>
      <c r="J26" s="35"/>
      <c r="K26" s="29"/>
      <c r="L26" s="30"/>
      <c r="M26" s="31"/>
    </row>
    <row r="27" spans="2:13" ht="18" customHeight="1" x14ac:dyDescent="0.3">
      <c r="B27" s="49"/>
      <c r="E27" s="255" t="s">
        <v>132</v>
      </c>
      <c r="J27" s="35"/>
      <c r="K27" s="29"/>
      <c r="L27" s="30"/>
      <c r="M27" s="31"/>
    </row>
    <row r="28" spans="2:13" ht="18" customHeight="1" x14ac:dyDescent="0.3">
      <c r="B28" s="55" t="s">
        <v>111</v>
      </c>
      <c r="C28" s="48" t="s">
        <v>101</v>
      </c>
      <c r="D28" s="54"/>
      <c r="E28" s="570" t="s">
        <v>190</v>
      </c>
      <c r="F28" s="571"/>
      <c r="G28" s="571"/>
      <c r="H28" s="572"/>
      <c r="J28" s="35"/>
      <c r="K28" s="29"/>
      <c r="L28" s="30"/>
      <c r="M28" s="31"/>
    </row>
    <row r="29" spans="2:13" ht="18" customHeight="1" x14ac:dyDescent="0.3">
      <c r="B29" s="49"/>
      <c r="E29" s="255" t="s">
        <v>132</v>
      </c>
      <c r="J29" s="35"/>
      <c r="K29" s="29"/>
      <c r="L29" s="30"/>
      <c r="M29" s="31"/>
    </row>
    <row r="30" spans="2:13" ht="18" customHeight="1" x14ac:dyDescent="0.3">
      <c r="B30" s="49"/>
      <c r="J30" s="35"/>
      <c r="K30" s="29"/>
      <c r="L30" s="30"/>
      <c r="M30" s="31"/>
    </row>
    <row r="31" spans="2:13" ht="18" customHeight="1" x14ac:dyDescent="0.3">
      <c r="B31" s="55" t="s">
        <v>175</v>
      </c>
      <c r="C31" s="48" t="s">
        <v>176</v>
      </c>
      <c r="D31" s="54"/>
      <c r="E31" s="591" t="s">
        <v>0</v>
      </c>
      <c r="F31" s="592"/>
      <c r="G31" s="592"/>
      <c r="H31" s="593"/>
      <c r="J31" s="35"/>
      <c r="K31" s="29"/>
      <c r="L31" s="30"/>
      <c r="M31" s="31"/>
    </row>
    <row r="32" spans="2:13" ht="18" customHeight="1" x14ac:dyDescent="0.3">
      <c r="B32" s="49"/>
      <c r="E32" s="255" t="s">
        <v>132</v>
      </c>
      <c r="J32" s="35"/>
      <c r="K32" s="29"/>
      <c r="L32" s="30"/>
      <c r="M32" s="31"/>
    </row>
    <row r="33" spans="3:13" ht="18" customHeight="1" x14ac:dyDescent="0.3">
      <c r="J33" s="35"/>
      <c r="K33" s="29"/>
      <c r="L33" s="30"/>
      <c r="M33" s="31"/>
    </row>
    <row r="34" spans="3:13" ht="18" customHeight="1" x14ac:dyDescent="0.3">
      <c r="J34" s="35"/>
      <c r="K34" s="29"/>
      <c r="L34" s="30"/>
      <c r="M34" s="31"/>
    </row>
    <row r="35" spans="3:13" ht="18" customHeight="1" x14ac:dyDescent="0.3">
      <c r="J35" s="35"/>
      <c r="K35" s="29"/>
      <c r="L35" s="30"/>
      <c r="M35" s="31"/>
    </row>
    <row r="36" spans="3:13" ht="18" customHeight="1" x14ac:dyDescent="0.3">
      <c r="C36" s="590" t="s">
        <v>159</v>
      </c>
      <c r="D36" s="590"/>
      <c r="E36" s="590"/>
      <c r="F36" s="590"/>
      <c r="G36" s="590"/>
      <c r="J36" s="35"/>
      <c r="K36" s="29"/>
      <c r="L36" s="30"/>
      <c r="M36" s="31"/>
    </row>
    <row r="37" spans="3:13" ht="18" customHeight="1" x14ac:dyDescent="0.3">
      <c r="C37" s="590"/>
      <c r="D37" s="590"/>
      <c r="E37" s="590"/>
      <c r="F37" s="590"/>
      <c r="G37" s="590"/>
      <c r="J37" s="35"/>
      <c r="K37" s="29"/>
      <c r="L37" s="30"/>
      <c r="M37" s="31"/>
    </row>
    <row r="38" spans="3:13" ht="18" customHeight="1" x14ac:dyDescent="0.3">
      <c r="C38" s="590"/>
      <c r="D38" s="590"/>
      <c r="E38" s="590"/>
      <c r="F38" s="590"/>
      <c r="G38" s="590"/>
      <c r="J38" s="35"/>
      <c r="K38" s="29"/>
      <c r="L38" s="30"/>
      <c r="M38" s="31"/>
    </row>
    <row r="39" spans="3:13" ht="18" customHeight="1" x14ac:dyDescent="0.3">
      <c r="C39" s="590"/>
      <c r="D39" s="590"/>
      <c r="E39" s="590"/>
      <c r="F39" s="590"/>
      <c r="G39" s="590"/>
      <c r="J39" s="35"/>
      <c r="K39" s="29"/>
      <c r="L39" s="30"/>
      <c r="M39" s="31"/>
    </row>
    <row r="40" spans="3:13" ht="18" customHeight="1" x14ac:dyDescent="0.3">
      <c r="C40" s="590"/>
      <c r="D40" s="590"/>
      <c r="E40" s="590"/>
      <c r="F40" s="590"/>
      <c r="G40" s="590"/>
      <c r="J40" s="35"/>
      <c r="K40" s="29"/>
      <c r="L40" s="30"/>
      <c r="M40" s="31"/>
    </row>
    <row r="41" spans="3:13" ht="18" customHeight="1" x14ac:dyDescent="0.3">
      <c r="C41" s="590"/>
      <c r="D41" s="590"/>
      <c r="E41" s="590"/>
      <c r="F41" s="590"/>
      <c r="G41" s="590"/>
      <c r="J41" s="35"/>
      <c r="K41" s="29"/>
      <c r="L41" s="30"/>
      <c r="M41" s="31"/>
    </row>
    <row r="42" spans="3:13" ht="18" customHeight="1" x14ac:dyDescent="0.3">
      <c r="C42" s="590"/>
      <c r="D42" s="590"/>
      <c r="E42" s="590"/>
      <c r="F42" s="590"/>
      <c r="G42" s="590"/>
      <c r="J42" s="35"/>
      <c r="K42" s="29"/>
      <c r="L42" s="30"/>
      <c r="M42" s="31"/>
    </row>
    <row r="43" spans="3:13" ht="18" customHeight="1" x14ac:dyDescent="0.3">
      <c r="J43" s="35"/>
      <c r="K43" s="29"/>
      <c r="L43" s="30"/>
      <c r="M43" s="31"/>
    </row>
    <row r="44" spans="3:13" ht="18" customHeight="1" x14ac:dyDescent="0.3">
      <c r="J44" s="35"/>
      <c r="K44" s="29"/>
      <c r="L44" s="30"/>
      <c r="M44" s="31"/>
    </row>
    <row r="45" spans="3:13" ht="18" customHeight="1" x14ac:dyDescent="0.3">
      <c r="J45" s="35"/>
      <c r="K45" s="29"/>
      <c r="L45" s="30"/>
      <c r="M45" s="31"/>
    </row>
    <row r="46" spans="3:13" ht="18" customHeight="1" x14ac:dyDescent="0.3">
      <c r="C46" s="580" t="s">
        <v>130</v>
      </c>
      <c r="D46" s="580"/>
      <c r="E46" s="580"/>
      <c r="F46" s="580"/>
      <c r="G46" s="580"/>
      <c r="J46" s="35"/>
      <c r="K46" s="29"/>
      <c r="L46" s="30"/>
      <c r="M46" s="31"/>
    </row>
    <row r="47" spans="3:13" x14ac:dyDescent="0.3">
      <c r="C47" s="579" t="s">
        <v>191</v>
      </c>
      <c r="D47" s="579"/>
      <c r="E47" s="579"/>
      <c r="F47" s="579"/>
      <c r="G47" s="579"/>
      <c r="J47" s="35"/>
      <c r="K47" s="29"/>
      <c r="L47" s="30"/>
      <c r="M47" s="31"/>
    </row>
    <row r="48" spans="3:13" x14ac:dyDescent="0.3">
      <c r="J48" s="35"/>
      <c r="K48" s="29"/>
      <c r="L48" s="30"/>
      <c r="M48" s="31"/>
    </row>
    <row r="49" spans="10:13" x14ac:dyDescent="0.3">
      <c r="J49" s="35"/>
      <c r="K49" s="29"/>
      <c r="L49" s="30"/>
      <c r="M49" s="31"/>
    </row>
    <row r="50" spans="10:13" x14ac:dyDescent="0.3">
      <c r="J50" s="35"/>
      <c r="K50" s="29"/>
      <c r="L50" s="30"/>
      <c r="M50" s="31"/>
    </row>
    <row r="51" spans="10:13" x14ac:dyDescent="0.3">
      <c r="J51" s="35"/>
      <c r="K51" s="29"/>
      <c r="L51" s="30"/>
      <c r="M51" s="31"/>
    </row>
    <row r="52" spans="10:13" x14ac:dyDescent="0.3">
      <c r="J52" s="35"/>
      <c r="K52" s="29"/>
      <c r="L52" s="30"/>
      <c r="M52" s="31"/>
    </row>
    <row r="53" spans="10:13" x14ac:dyDescent="0.3">
      <c r="J53" s="35"/>
      <c r="K53" s="29"/>
      <c r="L53" s="30"/>
      <c r="M53" s="31"/>
    </row>
    <row r="54" spans="10:13" x14ac:dyDescent="0.3">
      <c r="J54" s="35"/>
      <c r="K54" s="29"/>
      <c r="L54" s="30"/>
      <c r="M54" s="31"/>
    </row>
    <row r="55" spans="10:13" x14ac:dyDescent="0.3">
      <c r="J55" s="35"/>
      <c r="K55" s="29"/>
      <c r="L55" s="30"/>
      <c r="M55" s="31"/>
    </row>
    <row r="56" spans="10:13" x14ac:dyDescent="0.3">
      <c r="J56" s="35"/>
      <c r="K56" s="29"/>
      <c r="L56" s="30"/>
      <c r="M56" s="31"/>
    </row>
    <row r="57" spans="10:13" x14ac:dyDescent="0.3">
      <c r="J57" s="35"/>
      <c r="K57" s="29"/>
      <c r="L57" s="30"/>
      <c r="M57" s="31"/>
    </row>
    <row r="58" spans="10:13" x14ac:dyDescent="0.3">
      <c r="J58" s="35"/>
      <c r="K58" s="29"/>
      <c r="L58" s="30"/>
      <c r="M58" s="31"/>
    </row>
    <row r="59" spans="10:13" x14ac:dyDescent="0.3">
      <c r="J59" s="35"/>
      <c r="K59" s="29"/>
      <c r="L59" s="30"/>
      <c r="M59" s="31"/>
    </row>
    <row r="60" spans="10:13" x14ac:dyDescent="0.3">
      <c r="J60" s="35"/>
      <c r="K60" s="29"/>
      <c r="L60" s="30"/>
      <c r="M60" s="31"/>
    </row>
    <row r="61" spans="10:13" x14ac:dyDescent="0.3">
      <c r="J61" s="35"/>
      <c r="K61" s="29"/>
      <c r="L61" s="30"/>
      <c r="M61" s="31"/>
    </row>
    <row r="62" spans="10:13" x14ac:dyDescent="0.3">
      <c r="J62" s="35"/>
      <c r="K62" s="29"/>
      <c r="L62" s="30"/>
      <c r="M62" s="31"/>
    </row>
    <row r="63" spans="10:13" x14ac:dyDescent="0.3">
      <c r="J63" s="35"/>
      <c r="K63" s="29"/>
      <c r="L63" s="30"/>
      <c r="M63" s="31"/>
    </row>
    <row r="64" spans="10:13" ht="21" thickBot="1" x14ac:dyDescent="0.35">
      <c r="J64" s="35"/>
      <c r="K64" s="32"/>
      <c r="L64" s="33"/>
      <c r="M64" s="34"/>
    </row>
  </sheetData>
  <sheetProtection password="ACED" sheet="1" objects="1" scenarios="1"/>
  <mergeCells count="22">
    <mergeCell ref="C47:G47"/>
    <mergeCell ref="C46:G46"/>
    <mergeCell ref="J1:M1"/>
    <mergeCell ref="C1:G1"/>
    <mergeCell ref="C2:H2"/>
    <mergeCell ref="E3:G3"/>
    <mergeCell ref="L2:M2"/>
    <mergeCell ref="I1:I5"/>
    <mergeCell ref="D6:H6"/>
    <mergeCell ref="C36:G42"/>
    <mergeCell ref="E31:H31"/>
    <mergeCell ref="O3:T4"/>
    <mergeCell ref="O2:T2"/>
    <mergeCell ref="O5:T7"/>
    <mergeCell ref="O10:T13"/>
    <mergeCell ref="E28:H28"/>
    <mergeCell ref="G7:H7"/>
    <mergeCell ref="D5:H5"/>
    <mergeCell ref="D11:G11"/>
    <mergeCell ref="E22:H22"/>
    <mergeCell ref="E24:H24"/>
    <mergeCell ref="E26:H26"/>
  </mergeCells>
  <dataValidations xWindow="1129" yWindow="417" count="3">
    <dataValidation type="list" allowBlank="1" showInputMessage="1" showErrorMessage="1" errorTitle="सही विकल्प चुनें- Select Option" error="Cell पर Click करके बालक (Boy) के लिए M और कन्या (Girl) के लिए F चुनें ।" sqref="L5:L64">
      <formula1>"---, M, F"</formula1>
    </dataValidation>
    <dataValidation type="list" allowBlank="1" showInputMessage="1" showErrorMessage="1" errorTitle="Select Options: सही विकल्प चुनें" error="Cell पर Click करके सही विकल्प चुनें ।_x000a_OPEN, OBC, SC, ST,   या MINORITY के लिए Minty" sqref="M5:M64">
      <formula1>"----, OPEN, OBC, SC, ST, Minrty"</formula1>
    </dataValidation>
    <dataValidation type="list" allowBlank="1" showInputMessage="1" showErrorMessage="1" sqref="D13">
      <formula1>"1, 2"</formula1>
    </dataValidation>
  </dataValidations>
  <hyperlinks>
    <hyperlink ref="C36" r:id="rId1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2"/>
  <colBreaks count="2" manualBreakCount="2">
    <brk id="8" max="1048575" man="1"/>
    <brk id="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BC76"/>
  <sheetViews>
    <sheetView view="pageBreakPreview" zoomScale="70" zoomScaleNormal="70" zoomScaleSheetLayoutView="70" workbookViewId="0">
      <selection activeCell="R3" sqref="R3"/>
    </sheetView>
  </sheetViews>
  <sheetFormatPr defaultColWidth="9" defaultRowHeight="16.5" x14ac:dyDescent="0.25"/>
  <cols>
    <col min="1" max="1" width="1" style="56" customWidth="1"/>
    <col min="2" max="2" width="7.7109375" style="57" customWidth="1"/>
    <col min="3" max="3" width="5" style="66" customWidth="1"/>
    <col min="4" max="4" width="42.5703125" style="57" customWidth="1"/>
    <col min="5" max="5" width="6.85546875" style="57" customWidth="1"/>
    <col min="6" max="6" width="5.7109375" style="57" customWidth="1"/>
    <col min="7" max="7" width="5" style="57" customWidth="1"/>
    <col min="8" max="8" width="6.42578125" style="57" customWidth="1"/>
    <col min="9" max="9" width="6.42578125" style="57" hidden="1" customWidth="1"/>
    <col min="10" max="10" width="5.7109375" style="57" customWidth="1"/>
    <col min="11" max="11" width="5" style="57" customWidth="1"/>
    <col min="12" max="12" width="5.7109375" style="57" customWidth="1"/>
    <col min="13" max="13" width="5" style="57" customWidth="1"/>
    <col min="14" max="14" width="6.42578125" style="57" customWidth="1"/>
    <col min="15" max="15" width="8.28515625" style="57" hidden="1" customWidth="1"/>
    <col min="16" max="16" width="5.7109375" style="57" customWidth="1"/>
    <col min="17" max="17" width="5" style="57" customWidth="1"/>
    <col min="18" max="18" width="5.7109375" style="57" customWidth="1"/>
    <col min="19" max="19" width="5" style="57" customWidth="1"/>
    <col min="20" max="20" width="6.42578125" style="57" customWidth="1"/>
    <col min="21" max="21" width="8.28515625" style="57" hidden="1" customWidth="1"/>
    <col min="22" max="22" width="5.7109375" style="57" customWidth="1"/>
    <col min="23" max="23" width="5" style="57" customWidth="1"/>
    <col min="24" max="24" width="5.7109375" style="57" customWidth="1"/>
    <col min="25" max="25" width="5" style="57" customWidth="1"/>
    <col min="26" max="26" width="6.42578125" style="57" customWidth="1"/>
    <col min="27" max="27" width="8.28515625" style="57" hidden="1" customWidth="1"/>
    <col min="28" max="28" width="5.7109375" style="57" customWidth="1"/>
    <col min="29" max="31" width="5" style="57" customWidth="1"/>
    <col min="32" max="32" width="6.42578125" style="57" bestFit="1" customWidth="1"/>
    <col min="33" max="33" width="5.7109375" style="57" customWidth="1"/>
    <col min="34" max="34" width="5" style="57" customWidth="1"/>
    <col min="35" max="35" width="5.42578125" style="57" customWidth="1"/>
    <col min="36" max="36" width="5" style="57" customWidth="1"/>
    <col min="37" max="37" width="6.42578125" style="57" customWidth="1"/>
    <col min="38" max="38" width="5.7109375" style="57" customWidth="1"/>
    <col min="39" max="39" width="5" style="57" customWidth="1"/>
    <col min="40" max="40" width="6.42578125" style="57" bestFit="1" customWidth="1"/>
    <col min="41" max="41" width="5.7109375" style="57" customWidth="1"/>
    <col min="42" max="42" width="5" style="57" customWidth="1"/>
    <col min="43" max="43" width="6.42578125" style="57" bestFit="1" customWidth="1"/>
    <col min="44" max="44" width="5.7109375" style="57" customWidth="1"/>
    <col min="45" max="45" width="5" style="57" customWidth="1"/>
    <col min="46" max="46" width="6.42578125" style="57" bestFit="1" customWidth="1"/>
    <col min="47" max="47" width="5.7109375" style="57" customWidth="1"/>
    <col min="48" max="48" width="5" style="57" customWidth="1"/>
    <col min="49" max="49" width="6.7109375" style="57" customWidth="1"/>
    <col min="50" max="50" width="11.42578125" style="57" bestFit="1" customWidth="1"/>
    <col min="51" max="51" width="6.7109375" style="57" customWidth="1"/>
    <col min="52" max="52" width="3.42578125" style="57" customWidth="1"/>
    <col min="53" max="54" width="9" style="56"/>
    <col min="55" max="55" width="6.5703125" style="56" customWidth="1"/>
    <col min="56" max="261" width="9" style="57"/>
    <col min="262" max="263" width="7.7109375" style="57" customWidth="1"/>
    <col min="264" max="264" width="5" style="57" customWidth="1"/>
    <col min="265" max="265" width="42.5703125" style="57" customWidth="1"/>
    <col min="266" max="267" width="5" style="57" customWidth="1"/>
    <col min="268" max="269" width="5.7109375" style="57" customWidth="1"/>
    <col min="270" max="272" width="5" style="57" customWidth="1"/>
    <col min="273" max="274" width="5.7109375" style="57" customWidth="1"/>
    <col min="275" max="277" width="5" style="57" customWidth="1"/>
    <col min="278" max="279" width="5.7109375" style="57" customWidth="1"/>
    <col min="280" max="282" width="5" style="57" customWidth="1"/>
    <col min="283" max="284" width="5.7109375" style="57" customWidth="1"/>
    <col min="285" max="287" width="5" style="57" customWidth="1"/>
    <col min="288" max="289" width="5.7109375" style="57" customWidth="1"/>
    <col min="290" max="292" width="5" style="57" customWidth="1"/>
    <col min="293" max="294" width="5.7109375" style="57" customWidth="1"/>
    <col min="295" max="295" width="5" style="57" customWidth="1"/>
    <col min="296" max="297" width="5.7109375" style="57" customWidth="1"/>
    <col min="298" max="298" width="5" style="57" customWidth="1"/>
    <col min="299" max="300" width="5.7109375" style="57" customWidth="1"/>
    <col min="301" max="301" width="5" style="57" customWidth="1"/>
    <col min="302" max="303" width="5.7109375" style="57" customWidth="1"/>
    <col min="304" max="304" width="5" style="57" customWidth="1"/>
    <col min="305" max="307" width="6.7109375" style="57" customWidth="1"/>
    <col min="308" max="308" width="12.140625" style="57" bestFit="1" customWidth="1"/>
    <col min="309" max="517" width="9" style="57"/>
    <col min="518" max="519" width="7.7109375" style="57" customWidth="1"/>
    <col min="520" max="520" width="5" style="57" customWidth="1"/>
    <col min="521" max="521" width="42.5703125" style="57" customWidth="1"/>
    <col min="522" max="523" width="5" style="57" customWidth="1"/>
    <col min="524" max="525" width="5.7109375" style="57" customWidth="1"/>
    <col min="526" max="528" width="5" style="57" customWidth="1"/>
    <col min="529" max="530" width="5.7109375" style="57" customWidth="1"/>
    <col min="531" max="533" width="5" style="57" customWidth="1"/>
    <col min="534" max="535" width="5.7109375" style="57" customWidth="1"/>
    <col min="536" max="538" width="5" style="57" customWidth="1"/>
    <col min="539" max="540" width="5.7109375" style="57" customWidth="1"/>
    <col min="541" max="543" width="5" style="57" customWidth="1"/>
    <col min="544" max="545" width="5.7109375" style="57" customWidth="1"/>
    <col min="546" max="548" width="5" style="57" customWidth="1"/>
    <col min="549" max="550" width="5.7109375" style="57" customWidth="1"/>
    <col min="551" max="551" width="5" style="57" customWidth="1"/>
    <col min="552" max="553" width="5.7109375" style="57" customWidth="1"/>
    <col min="554" max="554" width="5" style="57" customWidth="1"/>
    <col min="555" max="556" width="5.7109375" style="57" customWidth="1"/>
    <col min="557" max="557" width="5" style="57" customWidth="1"/>
    <col min="558" max="559" width="5.7109375" style="57" customWidth="1"/>
    <col min="560" max="560" width="5" style="57" customWidth="1"/>
    <col min="561" max="563" width="6.7109375" style="57" customWidth="1"/>
    <col min="564" max="564" width="12.140625" style="57" bestFit="1" customWidth="1"/>
    <col min="565" max="773" width="9" style="57"/>
    <col min="774" max="775" width="7.7109375" style="57" customWidth="1"/>
    <col min="776" max="776" width="5" style="57" customWidth="1"/>
    <col min="777" max="777" width="42.5703125" style="57" customWidth="1"/>
    <col min="778" max="779" width="5" style="57" customWidth="1"/>
    <col min="780" max="781" width="5.7109375" style="57" customWidth="1"/>
    <col min="782" max="784" width="5" style="57" customWidth="1"/>
    <col min="785" max="786" width="5.7109375" style="57" customWidth="1"/>
    <col min="787" max="789" width="5" style="57" customWidth="1"/>
    <col min="790" max="791" width="5.7109375" style="57" customWidth="1"/>
    <col min="792" max="794" width="5" style="57" customWidth="1"/>
    <col min="795" max="796" width="5.7109375" style="57" customWidth="1"/>
    <col min="797" max="799" width="5" style="57" customWidth="1"/>
    <col min="800" max="801" width="5.7109375" style="57" customWidth="1"/>
    <col min="802" max="804" width="5" style="57" customWidth="1"/>
    <col min="805" max="806" width="5.7109375" style="57" customWidth="1"/>
    <col min="807" max="807" width="5" style="57" customWidth="1"/>
    <col min="808" max="809" width="5.7109375" style="57" customWidth="1"/>
    <col min="810" max="810" width="5" style="57" customWidth="1"/>
    <col min="811" max="812" width="5.7109375" style="57" customWidth="1"/>
    <col min="813" max="813" width="5" style="57" customWidth="1"/>
    <col min="814" max="815" width="5.7109375" style="57" customWidth="1"/>
    <col min="816" max="816" width="5" style="57" customWidth="1"/>
    <col min="817" max="819" width="6.7109375" style="57" customWidth="1"/>
    <col min="820" max="820" width="12.140625" style="57" bestFit="1" customWidth="1"/>
    <col min="821" max="1029" width="9" style="57"/>
    <col min="1030" max="1031" width="7.7109375" style="57" customWidth="1"/>
    <col min="1032" max="1032" width="5" style="57" customWidth="1"/>
    <col min="1033" max="1033" width="42.5703125" style="57" customWidth="1"/>
    <col min="1034" max="1035" width="5" style="57" customWidth="1"/>
    <col min="1036" max="1037" width="5.7109375" style="57" customWidth="1"/>
    <col min="1038" max="1040" width="5" style="57" customWidth="1"/>
    <col min="1041" max="1042" width="5.7109375" style="57" customWidth="1"/>
    <col min="1043" max="1045" width="5" style="57" customWidth="1"/>
    <col min="1046" max="1047" width="5.7109375" style="57" customWidth="1"/>
    <col min="1048" max="1050" width="5" style="57" customWidth="1"/>
    <col min="1051" max="1052" width="5.7109375" style="57" customWidth="1"/>
    <col min="1053" max="1055" width="5" style="57" customWidth="1"/>
    <col min="1056" max="1057" width="5.7109375" style="57" customWidth="1"/>
    <col min="1058" max="1060" width="5" style="57" customWidth="1"/>
    <col min="1061" max="1062" width="5.7109375" style="57" customWidth="1"/>
    <col min="1063" max="1063" width="5" style="57" customWidth="1"/>
    <col min="1064" max="1065" width="5.7109375" style="57" customWidth="1"/>
    <col min="1066" max="1066" width="5" style="57" customWidth="1"/>
    <col min="1067" max="1068" width="5.7109375" style="57" customWidth="1"/>
    <col min="1069" max="1069" width="5" style="57" customWidth="1"/>
    <col min="1070" max="1071" width="5.7109375" style="57" customWidth="1"/>
    <col min="1072" max="1072" width="5" style="57" customWidth="1"/>
    <col min="1073" max="1075" width="6.7109375" style="57" customWidth="1"/>
    <col min="1076" max="1076" width="12.140625" style="57" bestFit="1" customWidth="1"/>
    <col min="1077" max="1285" width="9" style="57"/>
    <col min="1286" max="1287" width="7.7109375" style="57" customWidth="1"/>
    <col min="1288" max="1288" width="5" style="57" customWidth="1"/>
    <col min="1289" max="1289" width="42.5703125" style="57" customWidth="1"/>
    <col min="1290" max="1291" width="5" style="57" customWidth="1"/>
    <col min="1292" max="1293" width="5.7109375" style="57" customWidth="1"/>
    <col min="1294" max="1296" width="5" style="57" customWidth="1"/>
    <col min="1297" max="1298" width="5.7109375" style="57" customWidth="1"/>
    <col min="1299" max="1301" width="5" style="57" customWidth="1"/>
    <col min="1302" max="1303" width="5.7109375" style="57" customWidth="1"/>
    <col min="1304" max="1306" width="5" style="57" customWidth="1"/>
    <col min="1307" max="1308" width="5.7109375" style="57" customWidth="1"/>
    <col min="1309" max="1311" width="5" style="57" customWidth="1"/>
    <col min="1312" max="1313" width="5.7109375" style="57" customWidth="1"/>
    <col min="1314" max="1316" width="5" style="57" customWidth="1"/>
    <col min="1317" max="1318" width="5.7109375" style="57" customWidth="1"/>
    <col min="1319" max="1319" width="5" style="57" customWidth="1"/>
    <col min="1320" max="1321" width="5.7109375" style="57" customWidth="1"/>
    <col min="1322" max="1322" width="5" style="57" customWidth="1"/>
    <col min="1323" max="1324" width="5.7109375" style="57" customWidth="1"/>
    <col min="1325" max="1325" width="5" style="57" customWidth="1"/>
    <col min="1326" max="1327" width="5.7109375" style="57" customWidth="1"/>
    <col min="1328" max="1328" width="5" style="57" customWidth="1"/>
    <col min="1329" max="1331" width="6.7109375" style="57" customWidth="1"/>
    <col min="1332" max="1332" width="12.140625" style="57" bestFit="1" customWidth="1"/>
    <col min="1333" max="1541" width="9" style="57"/>
    <col min="1542" max="1543" width="7.7109375" style="57" customWidth="1"/>
    <col min="1544" max="1544" width="5" style="57" customWidth="1"/>
    <col min="1545" max="1545" width="42.5703125" style="57" customWidth="1"/>
    <col min="1546" max="1547" width="5" style="57" customWidth="1"/>
    <col min="1548" max="1549" width="5.7109375" style="57" customWidth="1"/>
    <col min="1550" max="1552" width="5" style="57" customWidth="1"/>
    <col min="1553" max="1554" width="5.7109375" style="57" customWidth="1"/>
    <col min="1555" max="1557" width="5" style="57" customWidth="1"/>
    <col min="1558" max="1559" width="5.7109375" style="57" customWidth="1"/>
    <col min="1560" max="1562" width="5" style="57" customWidth="1"/>
    <col min="1563" max="1564" width="5.7109375" style="57" customWidth="1"/>
    <col min="1565" max="1567" width="5" style="57" customWidth="1"/>
    <col min="1568" max="1569" width="5.7109375" style="57" customWidth="1"/>
    <col min="1570" max="1572" width="5" style="57" customWidth="1"/>
    <col min="1573" max="1574" width="5.7109375" style="57" customWidth="1"/>
    <col min="1575" max="1575" width="5" style="57" customWidth="1"/>
    <col min="1576" max="1577" width="5.7109375" style="57" customWidth="1"/>
    <col min="1578" max="1578" width="5" style="57" customWidth="1"/>
    <col min="1579" max="1580" width="5.7109375" style="57" customWidth="1"/>
    <col min="1581" max="1581" width="5" style="57" customWidth="1"/>
    <col min="1582" max="1583" width="5.7109375" style="57" customWidth="1"/>
    <col min="1584" max="1584" width="5" style="57" customWidth="1"/>
    <col min="1585" max="1587" width="6.7109375" style="57" customWidth="1"/>
    <col min="1588" max="1588" width="12.140625" style="57" bestFit="1" customWidth="1"/>
    <col min="1589" max="1797" width="9" style="57"/>
    <col min="1798" max="1799" width="7.7109375" style="57" customWidth="1"/>
    <col min="1800" max="1800" width="5" style="57" customWidth="1"/>
    <col min="1801" max="1801" width="42.5703125" style="57" customWidth="1"/>
    <col min="1802" max="1803" width="5" style="57" customWidth="1"/>
    <col min="1804" max="1805" width="5.7109375" style="57" customWidth="1"/>
    <col min="1806" max="1808" width="5" style="57" customWidth="1"/>
    <col min="1809" max="1810" width="5.7109375" style="57" customWidth="1"/>
    <col min="1811" max="1813" width="5" style="57" customWidth="1"/>
    <col min="1814" max="1815" width="5.7109375" style="57" customWidth="1"/>
    <col min="1816" max="1818" width="5" style="57" customWidth="1"/>
    <col min="1819" max="1820" width="5.7109375" style="57" customWidth="1"/>
    <col min="1821" max="1823" width="5" style="57" customWidth="1"/>
    <col min="1824" max="1825" width="5.7109375" style="57" customWidth="1"/>
    <col min="1826" max="1828" width="5" style="57" customWidth="1"/>
    <col min="1829" max="1830" width="5.7109375" style="57" customWidth="1"/>
    <col min="1831" max="1831" width="5" style="57" customWidth="1"/>
    <col min="1832" max="1833" width="5.7109375" style="57" customWidth="1"/>
    <col min="1834" max="1834" width="5" style="57" customWidth="1"/>
    <col min="1835" max="1836" width="5.7109375" style="57" customWidth="1"/>
    <col min="1837" max="1837" width="5" style="57" customWidth="1"/>
    <col min="1838" max="1839" width="5.7109375" style="57" customWidth="1"/>
    <col min="1840" max="1840" width="5" style="57" customWidth="1"/>
    <col min="1841" max="1843" width="6.7109375" style="57" customWidth="1"/>
    <col min="1844" max="1844" width="12.140625" style="57" bestFit="1" customWidth="1"/>
    <col min="1845" max="2053" width="9" style="57"/>
    <col min="2054" max="2055" width="7.7109375" style="57" customWidth="1"/>
    <col min="2056" max="2056" width="5" style="57" customWidth="1"/>
    <col min="2057" max="2057" width="42.5703125" style="57" customWidth="1"/>
    <col min="2058" max="2059" width="5" style="57" customWidth="1"/>
    <col min="2060" max="2061" width="5.7109375" style="57" customWidth="1"/>
    <col min="2062" max="2064" width="5" style="57" customWidth="1"/>
    <col min="2065" max="2066" width="5.7109375" style="57" customWidth="1"/>
    <col min="2067" max="2069" width="5" style="57" customWidth="1"/>
    <col min="2070" max="2071" width="5.7109375" style="57" customWidth="1"/>
    <col min="2072" max="2074" width="5" style="57" customWidth="1"/>
    <col min="2075" max="2076" width="5.7109375" style="57" customWidth="1"/>
    <col min="2077" max="2079" width="5" style="57" customWidth="1"/>
    <col min="2080" max="2081" width="5.7109375" style="57" customWidth="1"/>
    <col min="2082" max="2084" width="5" style="57" customWidth="1"/>
    <col min="2085" max="2086" width="5.7109375" style="57" customWidth="1"/>
    <col min="2087" max="2087" width="5" style="57" customWidth="1"/>
    <col min="2088" max="2089" width="5.7109375" style="57" customWidth="1"/>
    <col min="2090" max="2090" width="5" style="57" customWidth="1"/>
    <col min="2091" max="2092" width="5.7109375" style="57" customWidth="1"/>
    <col min="2093" max="2093" width="5" style="57" customWidth="1"/>
    <col min="2094" max="2095" width="5.7109375" style="57" customWidth="1"/>
    <col min="2096" max="2096" width="5" style="57" customWidth="1"/>
    <col min="2097" max="2099" width="6.7109375" style="57" customWidth="1"/>
    <col min="2100" max="2100" width="12.140625" style="57" bestFit="1" customWidth="1"/>
    <col min="2101" max="2309" width="9" style="57"/>
    <col min="2310" max="2311" width="7.7109375" style="57" customWidth="1"/>
    <col min="2312" max="2312" width="5" style="57" customWidth="1"/>
    <col min="2313" max="2313" width="42.5703125" style="57" customWidth="1"/>
    <col min="2314" max="2315" width="5" style="57" customWidth="1"/>
    <col min="2316" max="2317" width="5.7109375" style="57" customWidth="1"/>
    <col min="2318" max="2320" width="5" style="57" customWidth="1"/>
    <col min="2321" max="2322" width="5.7109375" style="57" customWidth="1"/>
    <col min="2323" max="2325" width="5" style="57" customWidth="1"/>
    <col min="2326" max="2327" width="5.7109375" style="57" customWidth="1"/>
    <col min="2328" max="2330" width="5" style="57" customWidth="1"/>
    <col min="2331" max="2332" width="5.7109375" style="57" customWidth="1"/>
    <col min="2333" max="2335" width="5" style="57" customWidth="1"/>
    <col min="2336" max="2337" width="5.7109375" style="57" customWidth="1"/>
    <col min="2338" max="2340" width="5" style="57" customWidth="1"/>
    <col min="2341" max="2342" width="5.7109375" style="57" customWidth="1"/>
    <col min="2343" max="2343" width="5" style="57" customWidth="1"/>
    <col min="2344" max="2345" width="5.7109375" style="57" customWidth="1"/>
    <col min="2346" max="2346" width="5" style="57" customWidth="1"/>
    <col min="2347" max="2348" width="5.7109375" style="57" customWidth="1"/>
    <col min="2349" max="2349" width="5" style="57" customWidth="1"/>
    <col min="2350" max="2351" width="5.7109375" style="57" customWidth="1"/>
    <col min="2352" max="2352" width="5" style="57" customWidth="1"/>
    <col min="2353" max="2355" width="6.7109375" style="57" customWidth="1"/>
    <col min="2356" max="2356" width="12.140625" style="57" bestFit="1" customWidth="1"/>
    <col min="2357" max="2565" width="9" style="57"/>
    <col min="2566" max="2567" width="7.7109375" style="57" customWidth="1"/>
    <col min="2568" max="2568" width="5" style="57" customWidth="1"/>
    <col min="2569" max="2569" width="42.5703125" style="57" customWidth="1"/>
    <col min="2570" max="2571" width="5" style="57" customWidth="1"/>
    <col min="2572" max="2573" width="5.7109375" style="57" customWidth="1"/>
    <col min="2574" max="2576" width="5" style="57" customWidth="1"/>
    <col min="2577" max="2578" width="5.7109375" style="57" customWidth="1"/>
    <col min="2579" max="2581" width="5" style="57" customWidth="1"/>
    <col min="2582" max="2583" width="5.7109375" style="57" customWidth="1"/>
    <col min="2584" max="2586" width="5" style="57" customWidth="1"/>
    <col min="2587" max="2588" width="5.7109375" style="57" customWidth="1"/>
    <col min="2589" max="2591" width="5" style="57" customWidth="1"/>
    <col min="2592" max="2593" width="5.7109375" style="57" customWidth="1"/>
    <col min="2594" max="2596" width="5" style="57" customWidth="1"/>
    <col min="2597" max="2598" width="5.7109375" style="57" customWidth="1"/>
    <col min="2599" max="2599" width="5" style="57" customWidth="1"/>
    <col min="2600" max="2601" width="5.7109375" style="57" customWidth="1"/>
    <col min="2602" max="2602" width="5" style="57" customWidth="1"/>
    <col min="2603" max="2604" width="5.7109375" style="57" customWidth="1"/>
    <col min="2605" max="2605" width="5" style="57" customWidth="1"/>
    <col min="2606" max="2607" width="5.7109375" style="57" customWidth="1"/>
    <col min="2608" max="2608" width="5" style="57" customWidth="1"/>
    <col min="2609" max="2611" width="6.7109375" style="57" customWidth="1"/>
    <col min="2612" max="2612" width="12.140625" style="57" bestFit="1" customWidth="1"/>
    <col min="2613" max="2821" width="9" style="57"/>
    <col min="2822" max="2823" width="7.7109375" style="57" customWidth="1"/>
    <col min="2824" max="2824" width="5" style="57" customWidth="1"/>
    <col min="2825" max="2825" width="42.5703125" style="57" customWidth="1"/>
    <col min="2826" max="2827" width="5" style="57" customWidth="1"/>
    <col min="2828" max="2829" width="5.7109375" style="57" customWidth="1"/>
    <col min="2830" max="2832" width="5" style="57" customWidth="1"/>
    <col min="2833" max="2834" width="5.7109375" style="57" customWidth="1"/>
    <col min="2835" max="2837" width="5" style="57" customWidth="1"/>
    <col min="2838" max="2839" width="5.7109375" style="57" customWidth="1"/>
    <col min="2840" max="2842" width="5" style="57" customWidth="1"/>
    <col min="2843" max="2844" width="5.7109375" style="57" customWidth="1"/>
    <col min="2845" max="2847" width="5" style="57" customWidth="1"/>
    <col min="2848" max="2849" width="5.7109375" style="57" customWidth="1"/>
    <col min="2850" max="2852" width="5" style="57" customWidth="1"/>
    <col min="2853" max="2854" width="5.7109375" style="57" customWidth="1"/>
    <col min="2855" max="2855" width="5" style="57" customWidth="1"/>
    <col min="2856" max="2857" width="5.7109375" style="57" customWidth="1"/>
    <col min="2858" max="2858" width="5" style="57" customWidth="1"/>
    <col min="2859" max="2860" width="5.7109375" style="57" customWidth="1"/>
    <col min="2861" max="2861" width="5" style="57" customWidth="1"/>
    <col min="2862" max="2863" width="5.7109375" style="57" customWidth="1"/>
    <col min="2864" max="2864" width="5" style="57" customWidth="1"/>
    <col min="2865" max="2867" width="6.7109375" style="57" customWidth="1"/>
    <col min="2868" max="2868" width="12.140625" style="57" bestFit="1" customWidth="1"/>
    <col min="2869" max="3077" width="9" style="57"/>
    <col min="3078" max="3079" width="7.7109375" style="57" customWidth="1"/>
    <col min="3080" max="3080" width="5" style="57" customWidth="1"/>
    <col min="3081" max="3081" width="42.5703125" style="57" customWidth="1"/>
    <col min="3082" max="3083" width="5" style="57" customWidth="1"/>
    <col min="3084" max="3085" width="5.7109375" style="57" customWidth="1"/>
    <col min="3086" max="3088" width="5" style="57" customWidth="1"/>
    <col min="3089" max="3090" width="5.7109375" style="57" customWidth="1"/>
    <col min="3091" max="3093" width="5" style="57" customWidth="1"/>
    <col min="3094" max="3095" width="5.7109375" style="57" customWidth="1"/>
    <col min="3096" max="3098" width="5" style="57" customWidth="1"/>
    <col min="3099" max="3100" width="5.7109375" style="57" customWidth="1"/>
    <col min="3101" max="3103" width="5" style="57" customWidth="1"/>
    <col min="3104" max="3105" width="5.7109375" style="57" customWidth="1"/>
    <col min="3106" max="3108" width="5" style="57" customWidth="1"/>
    <col min="3109" max="3110" width="5.7109375" style="57" customWidth="1"/>
    <col min="3111" max="3111" width="5" style="57" customWidth="1"/>
    <col min="3112" max="3113" width="5.7109375" style="57" customWidth="1"/>
    <col min="3114" max="3114" width="5" style="57" customWidth="1"/>
    <col min="3115" max="3116" width="5.7109375" style="57" customWidth="1"/>
    <col min="3117" max="3117" width="5" style="57" customWidth="1"/>
    <col min="3118" max="3119" width="5.7109375" style="57" customWidth="1"/>
    <col min="3120" max="3120" width="5" style="57" customWidth="1"/>
    <col min="3121" max="3123" width="6.7109375" style="57" customWidth="1"/>
    <col min="3124" max="3124" width="12.140625" style="57" bestFit="1" customWidth="1"/>
    <col min="3125" max="3333" width="9" style="57"/>
    <col min="3334" max="3335" width="7.7109375" style="57" customWidth="1"/>
    <col min="3336" max="3336" width="5" style="57" customWidth="1"/>
    <col min="3337" max="3337" width="42.5703125" style="57" customWidth="1"/>
    <col min="3338" max="3339" width="5" style="57" customWidth="1"/>
    <col min="3340" max="3341" width="5.7109375" style="57" customWidth="1"/>
    <col min="3342" max="3344" width="5" style="57" customWidth="1"/>
    <col min="3345" max="3346" width="5.7109375" style="57" customWidth="1"/>
    <col min="3347" max="3349" width="5" style="57" customWidth="1"/>
    <col min="3350" max="3351" width="5.7109375" style="57" customWidth="1"/>
    <col min="3352" max="3354" width="5" style="57" customWidth="1"/>
    <col min="3355" max="3356" width="5.7109375" style="57" customWidth="1"/>
    <col min="3357" max="3359" width="5" style="57" customWidth="1"/>
    <col min="3360" max="3361" width="5.7109375" style="57" customWidth="1"/>
    <col min="3362" max="3364" width="5" style="57" customWidth="1"/>
    <col min="3365" max="3366" width="5.7109375" style="57" customWidth="1"/>
    <col min="3367" max="3367" width="5" style="57" customWidth="1"/>
    <col min="3368" max="3369" width="5.7109375" style="57" customWidth="1"/>
    <col min="3370" max="3370" width="5" style="57" customWidth="1"/>
    <col min="3371" max="3372" width="5.7109375" style="57" customWidth="1"/>
    <col min="3373" max="3373" width="5" style="57" customWidth="1"/>
    <col min="3374" max="3375" width="5.7109375" style="57" customWidth="1"/>
    <col min="3376" max="3376" width="5" style="57" customWidth="1"/>
    <col min="3377" max="3379" width="6.7109375" style="57" customWidth="1"/>
    <col min="3380" max="3380" width="12.140625" style="57" bestFit="1" customWidth="1"/>
    <col min="3381" max="3589" width="9" style="57"/>
    <col min="3590" max="3591" width="7.7109375" style="57" customWidth="1"/>
    <col min="3592" max="3592" width="5" style="57" customWidth="1"/>
    <col min="3593" max="3593" width="42.5703125" style="57" customWidth="1"/>
    <col min="3594" max="3595" width="5" style="57" customWidth="1"/>
    <col min="3596" max="3597" width="5.7109375" style="57" customWidth="1"/>
    <col min="3598" max="3600" width="5" style="57" customWidth="1"/>
    <col min="3601" max="3602" width="5.7109375" style="57" customWidth="1"/>
    <col min="3603" max="3605" width="5" style="57" customWidth="1"/>
    <col min="3606" max="3607" width="5.7109375" style="57" customWidth="1"/>
    <col min="3608" max="3610" width="5" style="57" customWidth="1"/>
    <col min="3611" max="3612" width="5.7109375" style="57" customWidth="1"/>
    <col min="3613" max="3615" width="5" style="57" customWidth="1"/>
    <col min="3616" max="3617" width="5.7109375" style="57" customWidth="1"/>
    <col min="3618" max="3620" width="5" style="57" customWidth="1"/>
    <col min="3621" max="3622" width="5.7109375" style="57" customWidth="1"/>
    <col min="3623" max="3623" width="5" style="57" customWidth="1"/>
    <col min="3624" max="3625" width="5.7109375" style="57" customWidth="1"/>
    <col min="3626" max="3626" width="5" style="57" customWidth="1"/>
    <col min="3627" max="3628" width="5.7109375" style="57" customWidth="1"/>
    <col min="3629" max="3629" width="5" style="57" customWidth="1"/>
    <col min="3630" max="3631" width="5.7109375" style="57" customWidth="1"/>
    <col min="3632" max="3632" width="5" style="57" customWidth="1"/>
    <col min="3633" max="3635" width="6.7109375" style="57" customWidth="1"/>
    <col min="3636" max="3636" width="12.140625" style="57" bestFit="1" customWidth="1"/>
    <col min="3637" max="3845" width="9" style="57"/>
    <col min="3846" max="3847" width="7.7109375" style="57" customWidth="1"/>
    <col min="3848" max="3848" width="5" style="57" customWidth="1"/>
    <col min="3849" max="3849" width="42.5703125" style="57" customWidth="1"/>
    <col min="3850" max="3851" width="5" style="57" customWidth="1"/>
    <col min="3852" max="3853" width="5.7109375" style="57" customWidth="1"/>
    <col min="3854" max="3856" width="5" style="57" customWidth="1"/>
    <col min="3857" max="3858" width="5.7109375" style="57" customWidth="1"/>
    <col min="3859" max="3861" width="5" style="57" customWidth="1"/>
    <col min="3862" max="3863" width="5.7109375" style="57" customWidth="1"/>
    <col min="3864" max="3866" width="5" style="57" customWidth="1"/>
    <col min="3867" max="3868" width="5.7109375" style="57" customWidth="1"/>
    <col min="3869" max="3871" width="5" style="57" customWidth="1"/>
    <col min="3872" max="3873" width="5.7109375" style="57" customWidth="1"/>
    <col min="3874" max="3876" width="5" style="57" customWidth="1"/>
    <col min="3877" max="3878" width="5.7109375" style="57" customWidth="1"/>
    <col min="3879" max="3879" width="5" style="57" customWidth="1"/>
    <col min="3880" max="3881" width="5.7109375" style="57" customWidth="1"/>
    <col min="3882" max="3882" width="5" style="57" customWidth="1"/>
    <col min="3883" max="3884" width="5.7109375" style="57" customWidth="1"/>
    <col min="3885" max="3885" width="5" style="57" customWidth="1"/>
    <col min="3886" max="3887" width="5.7109375" style="57" customWidth="1"/>
    <col min="3888" max="3888" width="5" style="57" customWidth="1"/>
    <col min="3889" max="3891" width="6.7109375" style="57" customWidth="1"/>
    <col min="3892" max="3892" width="12.140625" style="57" bestFit="1" customWidth="1"/>
    <col min="3893" max="4101" width="9" style="57"/>
    <col min="4102" max="4103" width="7.7109375" style="57" customWidth="1"/>
    <col min="4104" max="4104" width="5" style="57" customWidth="1"/>
    <col min="4105" max="4105" width="42.5703125" style="57" customWidth="1"/>
    <col min="4106" max="4107" width="5" style="57" customWidth="1"/>
    <col min="4108" max="4109" width="5.7109375" style="57" customWidth="1"/>
    <col min="4110" max="4112" width="5" style="57" customWidth="1"/>
    <col min="4113" max="4114" width="5.7109375" style="57" customWidth="1"/>
    <col min="4115" max="4117" width="5" style="57" customWidth="1"/>
    <col min="4118" max="4119" width="5.7109375" style="57" customWidth="1"/>
    <col min="4120" max="4122" width="5" style="57" customWidth="1"/>
    <col min="4123" max="4124" width="5.7109375" style="57" customWidth="1"/>
    <col min="4125" max="4127" width="5" style="57" customWidth="1"/>
    <col min="4128" max="4129" width="5.7109375" style="57" customWidth="1"/>
    <col min="4130" max="4132" width="5" style="57" customWidth="1"/>
    <col min="4133" max="4134" width="5.7109375" style="57" customWidth="1"/>
    <col min="4135" max="4135" width="5" style="57" customWidth="1"/>
    <col min="4136" max="4137" width="5.7109375" style="57" customWidth="1"/>
    <col min="4138" max="4138" width="5" style="57" customWidth="1"/>
    <col min="4139" max="4140" width="5.7109375" style="57" customWidth="1"/>
    <col min="4141" max="4141" width="5" style="57" customWidth="1"/>
    <col min="4142" max="4143" width="5.7109375" style="57" customWidth="1"/>
    <col min="4144" max="4144" width="5" style="57" customWidth="1"/>
    <col min="4145" max="4147" width="6.7109375" style="57" customWidth="1"/>
    <col min="4148" max="4148" width="12.140625" style="57" bestFit="1" customWidth="1"/>
    <col min="4149" max="4357" width="9" style="57"/>
    <col min="4358" max="4359" width="7.7109375" style="57" customWidth="1"/>
    <col min="4360" max="4360" width="5" style="57" customWidth="1"/>
    <col min="4361" max="4361" width="42.5703125" style="57" customWidth="1"/>
    <col min="4362" max="4363" width="5" style="57" customWidth="1"/>
    <col min="4364" max="4365" width="5.7109375" style="57" customWidth="1"/>
    <col min="4366" max="4368" width="5" style="57" customWidth="1"/>
    <col min="4369" max="4370" width="5.7109375" style="57" customWidth="1"/>
    <col min="4371" max="4373" width="5" style="57" customWidth="1"/>
    <col min="4374" max="4375" width="5.7109375" style="57" customWidth="1"/>
    <col min="4376" max="4378" width="5" style="57" customWidth="1"/>
    <col min="4379" max="4380" width="5.7109375" style="57" customWidth="1"/>
    <col min="4381" max="4383" width="5" style="57" customWidth="1"/>
    <col min="4384" max="4385" width="5.7109375" style="57" customWidth="1"/>
    <col min="4386" max="4388" width="5" style="57" customWidth="1"/>
    <col min="4389" max="4390" width="5.7109375" style="57" customWidth="1"/>
    <col min="4391" max="4391" width="5" style="57" customWidth="1"/>
    <col min="4392" max="4393" width="5.7109375" style="57" customWidth="1"/>
    <col min="4394" max="4394" width="5" style="57" customWidth="1"/>
    <col min="4395" max="4396" width="5.7109375" style="57" customWidth="1"/>
    <col min="4397" max="4397" width="5" style="57" customWidth="1"/>
    <col min="4398" max="4399" width="5.7109375" style="57" customWidth="1"/>
    <col min="4400" max="4400" width="5" style="57" customWidth="1"/>
    <col min="4401" max="4403" width="6.7109375" style="57" customWidth="1"/>
    <col min="4404" max="4404" width="12.140625" style="57" bestFit="1" customWidth="1"/>
    <col min="4405" max="4613" width="9" style="57"/>
    <col min="4614" max="4615" width="7.7109375" style="57" customWidth="1"/>
    <col min="4616" max="4616" width="5" style="57" customWidth="1"/>
    <col min="4617" max="4617" width="42.5703125" style="57" customWidth="1"/>
    <col min="4618" max="4619" width="5" style="57" customWidth="1"/>
    <col min="4620" max="4621" width="5.7109375" style="57" customWidth="1"/>
    <col min="4622" max="4624" width="5" style="57" customWidth="1"/>
    <col min="4625" max="4626" width="5.7109375" style="57" customWidth="1"/>
    <col min="4627" max="4629" width="5" style="57" customWidth="1"/>
    <col min="4630" max="4631" width="5.7109375" style="57" customWidth="1"/>
    <col min="4632" max="4634" width="5" style="57" customWidth="1"/>
    <col min="4635" max="4636" width="5.7109375" style="57" customWidth="1"/>
    <col min="4637" max="4639" width="5" style="57" customWidth="1"/>
    <col min="4640" max="4641" width="5.7109375" style="57" customWidth="1"/>
    <col min="4642" max="4644" width="5" style="57" customWidth="1"/>
    <col min="4645" max="4646" width="5.7109375" style="57" customWidth="1"/>
    <col min="4647" max="4647" width="5" style="57" customWidth="1"/>
    <col min="4648" max="4649" width="5.7109375" style="57" customWidth="1"/>
    <col min="4650" max="4650" width="5" style="57" customWidth="1"/>
    <col min="4651" max="4652" width="5.7109375" style="57" customWidth="1"/>
    <col min="4653" max="4653" width="5" style="57" customWidth="1"/>
    <col min="4654" max="4655" width="5.7109375" style="57" customWidth="1"/>
    <col min="4656" max="4656" width="5" style="57" customWidth="1"/>
    <col min="4657" max="4659" width="6.7109375" style="57" customWidth="1"/>
    <col min="4660" max="4660" width="12.140625" style="57" bestFit="1" customWidth="1"/>
    <col min="4661" max="4869" width="9" style="57"/>
    <col min="4870" max="4871" width="7.7109375" style="57" customWidth="1"/>
    <col min="4872" max="4872" width="5" style="57" customWidth="1"/>
    <col min="4873" max="4873" width="42.5703125" style="57" customWidth="1"/>
    <col min="4874" max="4875" width="5" style="57" customWidth="1"/>
    <col min="4876" max="4877" width="5.7109375" style="57" customWidth="1"/>
    <col min="4878" max="4880" width="5" style="57" customWidth="1"/>
    <col min="4881" max="4882" width="5.7109375" style="57" customWidth="1"/>
    <col min="4883" max="4885" width="5" style="57" customWidth="1"/>
    <col min="4886" max="4887" width="5.7109375" style="57" customWidth="1"/>
    <col min="4888" max="4890" width="5" style="57" customWidth="1"/>
    <col min="4891" max="4892" width="5.7109375" style="57" customWidth="1"/>
    <col min="4893" max="4895" width="5" style="57" customWidth="1"/>
    <col min="4896" max="4897" width="5.7109375" style="57" customWidth="1"/>
    <col min="4898" max="4900" width="5" style="57" customWidth="1"/>
    <col min="4901" max="4902" width="5.7109375" style="57" customWidth="1"/>
    <col min="4903" max="4903" width="5" style="57" customWidth="1"/>
    <col min="4904" max="4905" width="5.7109375" style="57" customWidth="1"/>
    <col min="4906" max="4906" width="5" style="57" customWidth="1"/>
    <col min="4907" max="4908" width="5.7109375" style="57" customWidth="1"/>
    <col min="4909" max="4909" width="5" style="57" customWidth="1"/>
    <col min="4910" max="4911" width="5.7109375" style="57" customWidth="1"/>
    <col min="4912" max="4912" width="5" style="57" customWidth="1"/>
    <col min="4913" max="4915" width="6.7109375" style="57" customWidth="1"/>
    <col min="4916" max="4916" width="12.140625" style="57" bestFit="1" customWidth="1"/>
    <col min="4917" max="5125" width="9" style="57"/>
    <col min="5126" max="5127" width="7.7109375" style="57" customWidth="1"/>
    <col min="5128" max="5128" width="5" style="57" customWidth="1"/>
    <col min="5129" max="5129" width="42.5703125" style="57" customWidth="1"/>
    <col min="5130" max="5131" width="5" style="57" customWidth="1"/>
    <col min="5132" max="5133" width="5.7109375" style="57" customWidth="1"/>
    <col min="5134" max="5136" width="5" style="57" customWidth="1"/>
    <col min="5137" max="5138" width="5.7109375" style="57" customWidth="1"/>
    <col min="5139" max="5141" width="5" style="57" customWidth="1"/>
    <col min="5142" max="5143" width="5.7109375" style="57" customWidth="1"/>
    <col min="5144" max="5146" width="5" style="57" customWidth="1"/>
    <col min="5147" max="5148" width="5.7109375" style="57" customWidth="1"/>
    <col min="5149" max="5151" width="5" style="57" customWidth="1"/>
    <col min="5152" max="5153" width="5.7109375" style="57" customWidth="1"/>
    <col min="5154" max="5156" width="5" style="57" customWidth="1"/>
    <col min="5157" max="5158" width="5.7109375" style="57" customWidth="1"/>
    <col min="5159" max="5159" width="5" style="57" customWidth="1"/>
    <col min="5160" max="5161" width="5.7109375" style="57" customWidth="1"/>
    <col min="5162" max="5162" width="5" style="57" customWidth="1"/>
    <col min="5163" max="5164" width="5.7109375" style="57" customWidth="1"/>
    <col min="5165" max="5165" width="5" style="57" customWidth="1"/>
    <col min="5166" max="5167" width="5.7109375" style="57" customWidth="1"/>
    <col min="5168" max="5168" width="5" style="57" customWidth="1"/>
    <col min="5169" max="5171" width="6.7109375" style="57" customWidth="1"/>
    <col min="5172" max="5172" width="12.140625" style="57" bestFit="1" customWidth="1"/>
    <col min="5173" max="5381" width="9" style="57"/>
    <col min="5382" max="5383" width="7.7109375" style="57" customWidth="1"/>
    <col min="5384" max="5384" width="5" style="57" customWidth="1"/>
    <col min="5385" max="5385" width="42.5703125" style="57" customWidth="1"/>
    <col min="5386" max="5387" width="5" style="57" customWidth="1"/>
    <col min="5388" max="5389" width="5.7109375" style="57" customWidth="1"/>
    <col min="5390" max="5392" width="5" style="57" customWidth="1"/>
    <col min="5393" max="5394" width="5.7109375" style="57" customWidth="1"/>
    <col min="5395" max="5397" width="5" style="57" customWidth="1"/>
    <col min="5398" max="5399" width="5.7109375" style="57" customWidth="1"/>
    <col min="5400" max="5402" width="5" style="57" customWidth="1"/>
    <col min="5403" max="5404" width="5.7109375" style="57" customWidth="1"/>
    <col min="5405" max="5407" width="5" style="57" customWidth="1"/>
    <col min="5408" max="5409" width="5.7109375" style="57" customWidth="1"/>
    <col min="5410" max="5412" width="5" style="57" customWidth="1"/>
    <col min="5413" max="5414" width="5.7109375" style="57" customWidth="1"/>
    <col min="5415" max="5415" width="5" style="57" customWidth="1"/>
    <col min="5416" max="5417" width="5.7109375" style="57" customWidth="1"/>
    <col min="5418" max="5418" width="5" style="57" customWidth="1"/>
    <col min="5419" max="5420" width="5.7109375" style="57" customWidth="1"/>
    <col min="5421" max="5421" width="5" style="57" customWidth="1"/>
    <col min="5422" max="5423" width="5.7109375" style="57" customWidth="1"/>
    <col min="5424" max="5424" width="5" style="57" customWidth="1"/>
    <col min="5425" max="5427" width="6.7109375" style="57" customWidth="1"/>
    <col min="5428" max="5428" width="12.140625" style="57" bestFit="1" customWidth="1"/>
    <col min="5429" max="5637" width="9" style="57"/>
    <col min="5638" max="5639" width="7.7109375" style="57" customWidth="1"/>
    <col min="5640" max="5640" width="5" style="57" customWidth="1"/>
    <col min="5641" max="5641" width="42.5703125" style="57" customWidth="1"/>
    <col min="5642" max="5643" width="5" style="57" customWidth="1"/>
    <col min="5644" max="5645" width="5.7109375" style="57" customWidth="1"/>
    <col min="5646" max="5648" width="5" style="57" customWidth="1"/>
    <col min="5649" max="5650" width="5.7109375" style="57" customWidth="1"/>
    <col min="5651" max="5653" width="5" style="57" customWidth="1"/>
    <col min="5654" max="5655" width="5.7109375" style="57" customWidth="1"/>
    <col min="5656" max="5658" width="5" style="57" customWidth="1"/>
    <col min="5659" max="5660" width="5.7109375" style="57" customWidth="1"/>
    <col min="5661" max="5663" width="5" style="57" customWidth="1"/>
    <col min="5664" max="5665" width="5.7109375" style="57" customWidth="1"/>
    <col min="5666" max="5668" width="5" style="57" customWidth="1"/>
    <col min="5669" max="5670" width="5.7109375" style="57" customWidth="1"/>
    <col min="5671" max="5671" width="5" style="57" customWidth="1"/>
    <col min="5672" max="5673" width="5.7109375" style="57" customWidth="1"/>
    <col min="5674" max="5674" width="5" style="57" customWidth="1"/>
    <col min="5675" max="5676" width="5.7109375" style="57" customWidth="1"/>
    <col min="5677" max="5677" width="5" style="57" customWidth="1"/>
    <col min="5678" max="5679" width="5.7109375" style="57" customWidth="1"/>
    <col min="5680" max="5680" width="5" style="57" customWidth="1"/>
    <col min="5681" max="5683" width="6.7109375" style="57" customWidth="1"/>
    <col min="5684" max="5684" width="12.140625" style="57" bestFit="1" customWidth="1"/>
    <col min="5685" max="5893" width="9" style="57"/>
    <col min="5894" max="5895" width="7.7109375" style="57" customWidth="1"/>
    <col min="5896" max="5896" width="5" style="57" customWidth="1"/>
    <col min="5897" max="5897" width="42.5703125" style="57" customWidth="1"/>
    <col min="5898" max="5899" width="5" style="57" customWidth="1"/>
    <col min="5900" max="5901" width="5.7109375" style="57" customWidth="1"/>
    <col min="5902" max="5904" width="5" style="57" customWidth="1"/>
    <col min="5905" max="5906" width="5.7109375" style="57" customWidth="1"/>
    <col min="5907" max="5909" width="5" style="57" customWidth="1"/>
    <col min="5910" max="5911" width="5.7109375" style="57" customWidth="1"/>
    <col min="5912" max="5914" width="5" style="57" customWidth="1"/>
    <col min="5915" max="5916" width="5.7109375" style="57" customWidth="1"/>
    <col min="5917" max="5919" width="5" style="57" customWidth="1"/>
    <col min="5920" max="5921" width="5.7109375" style="57" customWidth="1"/>
    <col min="5922" max="5924" width="5" style="57" customWidth="1"/>
    <col min="5925" max="5926" width="5.7109375" style="57" customWidth="1"/>
    <col min="5927" max="5927" width="5" style="57" customWidth="1"/>
    <col min="5928" max="5929" width="5.7109375" style="57" customWidth="1"/>
    <col min="5930" max="5930" width="5" style="57" customWidth="1"/>
    <col min="5931" max="5932" width="5.7109375" style="57" customWidth="1"/>
    <col min="5933" max="5933" width="5" style="57" customWidth="1"/>
    <col min="5934" max="5935" width="5.7109375" style="57" customWidth="1"/>
    <col min="5936" max="5936" width="5" style="57" customWidth="1"/>
    <col min="5937" max="5939" width="6.7109375" style="57" customWidth="1"/>
    <col min="5940" max="5940" width="12.140625" style="57" bestFit="1" customWidth="1"/>
    <col min="5941" max="6149" width="9" style="57"/>
    <col min="6150" max="6151" width="7.7109375" style="57" customWidth="1"/>
    <col min="6152" max="6152" width="5" style="57" customWidth="1"/>
    <col min="6153" max="6153" width="42.5703125" style="57" customWidth="1"/>
    <col min="6154" max="6155" width="5" style="57" customWidth="1"/>
    <col min="6156" max="6157" width="5.7109375" style="57" customWidth="1"/>
    <col min="6158" max="6160" width="5" style="57" customWidth="1"/>
    <col min="6161" max="6162" width="5.7109375" style="57" customWidth="1"/>
    <col min="6163" max="6165" width="5" style="57" customWidth="1"/>
    <col min="6166" max="6167" width="5.7109375" style="57" customWidth="1"/>
    <col min="6168" max="6170" width="5" style="57" customWidth="1"/>
    <col min="6171" max="6172" width="5.7109375" style="57" customWidth="1"/>
    <col min="6173" max="6175" width="5" style="57" customWidth="1"/>
    <col min="6176" max="6177" width="5.7109375" style="57" customWidth="1"/>
    <col min="6178" max="6180" width="5" style="57" customWidth="1"/>
    <col min="6181" max="6182" width="5.7109375" style="57" customWidth="1"/>
    <col min="6183" max="6183" width="5" style="57" customWidth="1"/>
    <col min="6184" max="6185" width="5.7109375" style="57" customWidth="1"/>
    <col min="6186" max="6186" width="5" style="57" customWidth="1"/>
    <col min="6187" max="6188" width="5.7109375" style="57" customWidth="1"/>
    <col min="6189" max="6189" width="5" style="57" customWidth="1"/>
    <col min="6190" max="6191" width="5.7109375" style="57" customWidth="1"/>
    <col min="6192" max="6192" width="5" style="57" customWidth="1"/>
    <col min="6193" max="6195" width="6.7109375" style="57" customWidth="1"/>
    <col min="6196" max="6196" width="12.140625" style="57" bestFit="1" customWidth="1"/>
    <col min="6197" max="6405" width="9" style="57"/>
    <col min="6406" max="6407" width="7.7109375" style="57" customWidth="1"/>
    <col min="6408" max="6408" width="5" style="57" customWidth="1"/>
    <col min="6409" max="6409" width="42.5703125" style="57" customWidth="1"/>
    <col min="6410" max="6411" width="5" style="57" customWidth="1"/>
    <col min="6412" max="6413" width="5.7109375" style="57" customWidth="1"/>
    <col min="6414" max="6416" width="5" style="57" customWidth="1"/>
    <col min="6417" max="6418" width="5.7109375" style="57" customWidth="1"/>
    <col min="6419" max="6421" width="5" style="57" customWidth="1"/>
    <col min="6422" max="6423" width="5.7109375" style="57" customWidth="1"/>
    <col min="6424" max="6426" width="5" style="57" customWidth="1"/>
    <col min="6427" max="6428" width="5.7109375" style="57" customWidth="1"/>
    <col min="6429" max="6431" width="5" style="57" customWidth="1"/>
    <col min="6432" max="6433" width="5.7109375" style="57" customWidth="1"/>
    <col min="6434" max="6436" width="5" style="57" customWidth="1"/>
    <col min="6437" max="6438" width="5.7109375" style="57" customWidth="1"/>
    <col min="6439" max="6439" width="5" style="57" customWidth="1"/>
    <col min="6440" max="6441" width="5.7109375" style="57" customWidth="1"/>
    <col min="6442" max="6442" width="5" style="57" customWidth="1"/>
    <col min="6443" max="6444" width="5.7109375" style="57" customWidth="1"/>
    <col min="6445" max="6445" width="5" style="57" customWidth="1"/>
    <col min="6446" max="6447" width="5.7109375" style="57" customWidth="1"/>
    <col min="6448" max="6448" width="5" style="57" customWidth="1"/>
    <col min="6449" max="6451" width="6.7109375" style="57" customWidth="1"/>
    <col min="6452" max="6452" width="12.140625" style="57" bestFit="1" customWidth="1"/>
    <col min="6453" max="6661" width="9" style="57"/>
    <col min="6662" max="6663" width="7.7109375" style="57" customWidth="1"/>
    <col min="6664" max="6664" width="5" style="57" customWidth="1"/>
    <col min="6665" max="6665" width="42.5703125" style="57" customWidth="1"/>
    <col min="6666" max="6667" width="5" style="57" customWidth="1"/>
    <col min="6668" max="6669" width="5.7109375" style="57" customWidth="1"/>
    <col min="6670" max="6672" width="5" style="57" customWidth="1"/>
    <col min="6673" max="6674" width="5.7109375" style="57" customWidth="1"/>
    <col min="6675" max="6677" width="5" style="57" customWidth="1"/>
    <col min="6678" max="6679" width="5.7109375" style="57" customWidth="1"/>
    <col min="6680" max="6682" width="5" style="57" customWidth="1"/>
    <col min="6683" max="6684" width="5.7109375" style="57" customWidth="1"/>
    <col min="6685" max="6687" width="5" style="57" customWidth="1"/>
    <col min="6688" max="6689" width="5.7109375" style="57" customWidth="1"/>
    <col min="6690" max="6692" width="5" style="57" customWidth="1"/>
    <col min="6693" max="6694" width="5.7109375" style="57" customWidth="1"/>
    <col min="6695" max="6695" width="5" style="57" customWidth="1"/>
    <col min="6696" max="6697" width="5.7109375" style="57" customWidth="1"/>
    <col min="6698" max="6698" width="5" style="57" customWidth="1"/>
    <col min="6699" max="6700" width="5.7109375" style="57" customWidth="1"/>
    <col min="6701" max="6701" width="5" style="57" customWidth="1"/>
    <col min="6702" max="6703" width="5.7109375" style="57" customWidth="1"/>
    <col min="6704" max="6704" width="5" style="57" customWidth="1"/>
    <col min="6705" max="6707" width="6.7109375" style="57" customWidth="1"/>
    <col min="6708" max="6708" width="12.140625" style="57" bestFit="1" customWidth="1"/>
    <col min="6709" max="6917" width="9" style="57"/>
    <col min="6918" max="6919" width="7.7109375" style="57" customWidth="1"/>
    <col min="6920" max="6920" width="5" style="57" customWidth="1"/>
    <col min="6921" max="6921" width="42.5703125" style="57" customWidth="1"/>
    <col min="6922" max="6923" width="5" style="57" customWidth="1"/>
    <col min="6924" max="6925" width="5.7109375" style="57" customWidth="1"/>
    <col min="6926" max="6928" width="5" style="57" customWidth="1"/>
    <col min="6929" max="6930" width="5.7109375" style="57" customWidth="1"/>
    <col min="6931" max="6933" width="5" style="57" customWidth="1"/>
    <col min="6934" max="6935" width="5.7109375" style="57" customWidth="1"/>
    <col min="6936" max="6938" width="5" style="57" customWidth="1"/>
    <col min="6939" max="6940" width="5.7109375" style="57" customWidth="1"/>
    <col min="6941" max="6943" width="5" style="57" customWidth="1"/>
    <col min="6944" max="6945" width="5.7109375" style="57" customWidth="1"/>
    <col min="6946" max="6948" width="5" style="57" customWidth="1"/>
    <col min="6949" max="6950" width="5.7109375" style="57" customWidth="1"/>
    <col min="6951" max="6951" width="5" style="57" customWidth="1"/>
    <col min="6952" max="6953" width="5.7109375" style="57" customWidth="1"/>
    <col min="6954" max="6954" width="5" style="57" customWidth="1"/>
    <col min="6955" max="6956" width="5.7109375" style="57" customWidth="1"/>
    <col min="6957" max="6957" width="5" style="57" customWidth="1"/>
    <col min="6958" max="6959" width="5.7109375" style="57" customWidth="1"/>
    <col min="6960" max="6960" width="5" style="57" customWidth="1"/>
    <col min="6961" max="6963" width="6.7109375" style="57" customWidth="1"/>
    <col min="6964" max="6964" width="12.140625" style="57" bestFit="1" customWidth="1"/>
    <col min="6965" max="7173" width="9" style="57"/>
    <col min="7174" max="7175" width="7.7109375" style="57" customWidth="1"/>
    <col min="7176" max="7176" width="5" style="57" customWidth="1"/>
    <col min="7177" max="7177" width="42.5703125" style="57" customWidth="1"/>
    <col min="7178" max="7179" width="5" style="57" customWidth="1"/>
    <col min="7180" max="7181" width="5.7109375" style="57" customWidth="1"/>
    <col min="7182" max="7184" width="5" style="57" customWidth="1"/>
    <col min="7185" max="7186" width="5.7109375" style="57" customWidth="1"/>
    <col min="7187" max="7189" width="5" style="57" customWidth="1"/>
    <col min="7190" max="7191" width="5.7109375" style="57" customWidth="1"/>
    <col min="7192" max="7194" width="5" style="57" customWidth="1"/>
    <col min="7195" max="7196" width="5.7109375" style="57" customWidth="1"/>
    <col min="7197" max="7199" width="5" style="57" customWidth="1"/>
    <col min="7200" max="7201" width="5.7109375" style="57" customWidth="1"/>
    <col min="7202" max="7204" width="5" style="57" customWidth="1"/>
    <col min="7205" max="7206" width="5.7109375" style="57" customWidth="1"/>
    <col min="7207" max="7207" width="5" style="57" customWidth="1"/>
    <col min="7208" max="7209" width="5.7109375" style="57" customWidth="1"/>
    <col min="7210" max="7210" width="5" style="57" customWidth="1"/>
    <col min="7211" max="7212" width="5.7109375" style="57" customWidth="1"/>
    <col min="7213" max="7213" width="5" style="57" customWidth="1"/>
    <col min="7214" max="7215" width="5.7109375" style="57" customWidth="1"/>
    <col min="7216" max="7216" width="5" style="57" customWidth="1"/>
    <col min="7217" max="7219" width="6.7109375" style="57" customWidth="1"/>
    <col min="7220" max="7220" width="12.140625" style="57" bestFit="1" customWidth="1"/>
    <col min="7221" max="7429" width="9" style="57"/>
    <col min="7430" max="7431" width="7.7109375" style="57" customWidth="1"/>
    <col min="7432" max="7432" width="5" style="57" customWidth="1"/>
    <col min="7433" max="7433" width="42.5703125" style="57" customWidth="1"/>
    <col min="7434" max="7435" width="5" style="57" customWidth="1"/>
    <col min="7436" max="7437" width="5.7109375" style="57" customWidth="1"/>
    <col min="7438" max="7440" width="5" style="57" customWidth="1"/>
    <col min="7441" max="7442" width="5.7109375" style="57" customWidth="1"/>
    <col min="7443" max="7445" width="5" style="57" customWidth="1"/>
    <col min="7446" max="7447" width="5.7109375" style="57" customWidth="1"/>
    <col min="7448" max="7450" width="5" style="57" customWidth="1"/>
    <col min="7451" max="7452" width="5.7109375" style="57" customWidth="1"/>
    <col min="7453" max="7455" width="5" style="57" customWidth="1"/>
    <col min="7456" max="7457" width="5.7109375" style="57" customWidth="1"/>
    <col min="7458" max="7460" width="5" style="57" customWidth="1"/>
    <col min="7461" max="7462" width="5.7109375" style="57" customWidth="1"/>
    <col min="7463" max="7463" width="5" style="57" customWidth="1"/>
    <col min="7464" max="7465" width="5.7109375" style="57" customWidth="1"/>
    <col min="7466" max="7466" width="5" style="57" customWidth="1"/>
    <col min="7467" max="7468" width="5.7109375" style="57" customWidth="1"/>
    <col min="7469" max="7469" width="5" style="57" customWidth="1"/>
    <col min="7470" max="7471" width="5.7109375" style="57" customWidth="1"/>
    <col min="7472" max="7472" width="5" style="57" customWidth="1"/>
    <col min="7473" max="7475" width="6.7109375" style="57" customWidth="1"/>
    <col min="7476" max="7476" width="12.140625" style="57" bestFit="1" customWidth="1"/>
    <col min="7477" max="7685" width="9" style="57"/>
    <col min="7686" max="7687" width="7.7109375" style="57" customWidth="1"/>
    <col min="7688" max="7688" width="5" style="57" customWidth="1"/>
    <col min="7689" max="7689" width="42.5703125" style="57" customWidth="1"/>
    <col min="7690" max="7691" width="5" style="57" customWidth="1"/>
    <col min="7692" max="7693" width="5.7109375" style="57" customWidth="1"/>
    <col min="7694" max="7696" width="5" style="57" customWidth="1"/>
    <col min="7697" max="7698" width="5.7109375" style="57" customWidth="1"/>
    <col min="7699" max="7701" width="5" style="57" customWidth="1"/>
    <col min="7702" max="7703" width="5.7109375" style="57" customWidth="1"/>
    <col min="7704" max="7706" width="5" style="57" customWidth="1"/>
    <col min="7707" max="7708" width="5.7109375" style="57" customWidth="1"/>
    <col min="7709" max="7711" width="5" style="57" customWidth="1"/>
    <col min="7712" max="7713" width="5.7109375" style="57" customWidth="1"/>
    <col min="7714" max="7716" width="5" style="57" customWidth="1"/>
    <col min="7717" max="7718" width="5.7109375" style="57" customWidth="1"/>
    <col min="7719" max="7719" width="5" style="57" customWidth="1"/>
    <col min="7720" max="7721" width="5.7109375" style="57" customWidth="1"/>
    <col min="7722" max="7722" width="5" style="57" customWidth="1"/>
    <col min="7723" max="7724" width="5.7109375" style="57" customWidth="1"/>
    <col min="7725" max="7725" width="5" style="57" customWidth="1"/>
    <col min="7726" max="7727" width="5.7109375" style="57" customWidth="1"/>
    <col min="7728" max="7728" width="5" style="57" customWidth="1"/>
    <col min="7729" max="7731" width="6.7109375" style="57" customWidth="1"/>
    <col min="7732" max="7732" width="12.140625" style="57" bestFit="1" customWidth="1"/>
    <col min="7733" max="7941" width="9" style="57"/>
    <col min="7942" max="7943" width="7.7109375" style="57" customWidth="1"/>
    <col min="7944" max="7944" width="5" style="57" customWidth="1"/>
    <col min="7945" max="7945" width="42.5703125" style="57" customWidth="1"/>
    <col min="7946" max="7947" width="5" style="57" customWidth="1"/>
    <col min="7948" max="7949" width="5.7109375" style="57" customWidth="1"/>
    <col min="7950" max="7952" width="5" style="57" customWidth="1"/>
    <col min="7953" max="7954" width="5.7109375" style="57" customWidth="1"/>
    <col min="7955" max="7957" width="5" style="57" customWidth="1"/>
    <col min="7958" max="7959" width="5.7109375" style="57" customWidth="1"/>
    <col min="7960" max="7962" width="5" style="57" customWidth="1"/>
    <col min="7963" max="7964" width="5.7109375" style="57" customWidth="1"/>
    <col min="7965" max="7967" width="5" style="57" customWidth="1"/>
    <col min="7968" max="7969" width="5.7109375" style="57" customWidth="1"/>
    <col min="7970" max="7972" width="5" style="57" customWidth="1"/>
    <col min="7973" max="7974" width="5.7109375" style="57" customWidth="1"/>
    <col min="7975" max="7975" width="5" style="57" customWidth="1"/>
    <col min="7976" max="7977" width="5.7109375" style="57" customWidth="1"/>
    <col min="7978" max="7978" width="5" style="57" customWidth="1"/>
    <col min="7979" max="7980" width="5.7109375" style="57" customWidth="1"/>
    <col min="7981" max="7981" width="5" style="57" customWidth="1"/>
    <col min="7982" max="7983" width="5.7109375" style="57" customWidth="1"/>
    <col min="7984" max="7984" width="5" style="57" customWidth="1"/>
    <col min="7985" max="7987" width="6.7109375" style="57" customWidth="1"/>
    <col min="7988" max="7988" width="12.140625" style="57" bestFit="1" customWidth="1"/>
    <col min="7989" max="8197" width="9" style="57"/>
    <col min="8198" max="8199" width="7.7109375" style="57" customWidth="1"/>
    <col min="8200" max="8200" width="5" style="57" customWidth="1"/>
    <col min="8201" max="8201" width="42.5703125" style="57" customWidth="1"/>
    <col min="8202" max="8203" width="5" style="57" customWidth="1"/>
    <col min="8204" max="8205" width="5.7109375" style="57" customWidth="1"/>
    <col min="8206" max="8208" width="5" style="57" customWidth="1"/>
    <col min="8209" max="8210" width="5.7109375" style="57" customWidth="1"/>
    <col min="8211" max="8213" width="5" style="57" customWidth="1"/>
    <col min="8214" max="8215" width="5.7109375" style="57" customWidth="1"/>
    <col min="8216" max="8218" width="5" style="57" customWidth="1"/>
    <col min="8219" max="8220" width="5.7109375" style="57" customWidth="1"/>
    <col min="8221" max="8223" width="5" style="57" customWidth="1"/>
    <col min="8224" max="8225" width="5.7109375" style="57" customWidth="1"/>
    <col min="8226" max="8228" width="5" style="57" customWidth="1"/>
    <col min="8229" max="8230" width="5.7109375" style="57" customWidth="1"/>
    <col min="8231" max="8231" width="5" style="57" customWidth="1"/>
    <col min="8232" max="8233" width="5.7109375" style="57" customWidth="1"/>
    <col min="8234" max="8234" width="5" style="57" customWidth="1"/>
    <col min="8235" max="8236" width="5.7109375" style="57" customWidth="1"/>
    <col min="8237" max="8237" width="5" style="57" customWidth="1"/>
    <col min="8238" max="8239" width="5.7109375" style="57" customWidth="1"/>
    <col min="8240" max="8240" width="5" style="57" customWidth="1"/>
    <col min="8241" max="8243" width="6.7109375" style="57" customWidth="1"/>
    <col min="8244" max="8244" width="12.140625" style="57" bestFit="1" customWidth="1"/>
    <col min="8245" max="8453" width="9" style="57"/>
    <col min="8454" max="8455" width="7.7109375" style="57" customWidth="1"/>
    <col min="8456" max="8456" width="5" style="57" customWidth="1"/>
    <col min="8457" max="8457" width="42.5703125" style="57" customWidth="1"/>
    <col min="8458" max="8459" width="5" style="57" customWidth="1"/>
    <col min="8460" max="8461" width="5.7109375" style="57" customWidth="1"/>
    <col min="8462" max="8464" width="5" style="57" customWidth="1"/>
    <col min="8465" max="8466" width="5.7109375" style="57" customWidth="1"/>
    <col min="8467" max="8469" width="5" style="57" customWidth="1"/>
    <col min="8470" max="8471" width="5.7109375" style="57" customWidth="1"/>
    <col min="8472" max="8474" width="5" style="57" customWidth="1"/>
    <col min="8475" max="8476" width="5.7109375" style="57" customWidth="1"/>
    <col min="8477" max="8479" width="5" style="57" customWidth="1"/>
    <col min="8480" max="8481" width="5.7109375" style="57" customWidth="1"/>
    <col min="8482" max="8484" width="5" style="57" customWidth="1"/>
    <col min="8485" max="8486" width="5.7109375" style="57" customWidth="1"/>
    <col min="8487" max="8487" width="5" style="57" customWidth="1"/>
    <col min="8488" max="8489" width="5.7109375" style="57" customWidth="1"/>
    <col min="8490" max="8490" width="5" style="57" customWidth="1"/>
    <col min="8491" max="8492" width="5.7109375" style="57" customWidth="1"/>
    <col min="8493" max="8493" width="5" style="57" customWidth="1"/>
    <col min="8494" max="8495" width="5.7109375" style="57" customWidth="1"/>
    <col min="8496" max="8496" width="5" style="57" customWidth="1"/>
    <col min="8497" max="8499" width="6.7109375" style="57" customWidth="1"/>
    <col min="8500" max="8500" width="12.140625" style="57" bestFit="1" customWidth="1"/>
    <col min="8501" max="8709" width="9" style="57"/>
    <col min="8710" max="8711" width="7.7109375" style="57" customWidth="1"/>
    <col min="8712" max="8712" width="5" style="57" customWidth="1"/>
    <col min="8713" max="8713" width="42.5703125" style="57" customWidth="1"/>
    <col min="8714" max="8715" width="5" style="57" customWidth="1"/>
    <col min="8716" max="8717" width="5.7109375" style="57" customWidth="1"/>
    <col min="8718" max="8720" width="5" style="57" customWidth="1"/>
    <col min="8721" max="8722" width="5.7109375" style="57" customWidth="1"/>
    <col min="8723" max="8725" width="5" style="57" customWidth="1"/>
    <col min="8726" max="8727" width="5.7109375" style="57" customWidth="1"/>
    <col min="8728" max="8730" width="5" style="57" customWidth="1"/>
    <col min="8731" max="8732" width="5.7109375" style="57" customWidth="1"/>
    <col min="8733" max="8735" width="5" style="57" customWidth="1"/>
    <col min="8736" max="8737" width="5.7109375" style="57" customWidth="1"/>
    <col min="8738" max="8740" width="5" style="57" customWidth="1"/>
    <col min="8741" max="8742" width="5.7109375" style="57" customWidth="1"/>
    <col min="8743" max="8743" width="5" style="57" customWidth="1"/>
    <col min="8744" max="8745" width="5.7109375" style="57" customWidth="1"/>
    <col min="8746" max="8746" width="5" style="57" customWidth="1"/>
    <col min="8747" max="8748" width="5.7109375" style="57" customWidth="1"/>
    <col min="8749" max="8749" width="5" style="57" customWidth="1"/>
    <col min="8750" max="8751" width="5.7109375" style="57" customWidth="1"/>
    <col min="8752" max="8752" width="5" style="57" customWidth="1"/>
    <col min="8753" max="8755" width="6.7109375" style="57" customWidth="1"/>
    <col min="8756" max="8756" width="12.140625" style="57" bestFit="1" customWidth="1"/>
    <col min="8757" max="8965" width="9" style="57"/>
    <col min="8966" max="8967" width="7.7109375" style="57" customWidth="1"/>
    <col min="8968" max="8968" width="5" style="57" customWidth="1"/>
    <col min="8969" max="8969" width="42.5703125" style="57" customWidth="1"/>
    <col min="8970" max="8971" width="5" style="57" customWidth="1"/>
    <col min="8972" max="8973" width="5.7109375" style="57" customWidth="1"/>
    <col min="8974" max="8976" width="5" style="57" customWidth="1"/>
    <col min="8977" max="8978" width="5.7109375" style="57" customWidth="1"/>
    <col min="8979" max="8981" width="5" style="57" customWidth="1"/>
    <col min="8982" max="8983" width="5.7109375" style="57" customWidth="1"/>
    <col min="8984" max="8986" width="5" style="57" customWidth="1"/>
    <col min="8987" max="8988" width="5.7109375" style="57" customWidth="1"/>
    <col min="8989" max="8991" width="5" style="57" customWidth="1"/>
    <col min="8992" max="8993" width="5.7109375" style="57" customWidth="1"/>
    <col min="8994" max="8996" width="5" style="57" customWidth="1"/>
    <col min="8997" max="8998" width="5.7109375" style="57" customWidth="1"/>
    <col min="8999" max="8999" width="5" style="57" customWidth="1"/>
    <col min="9000" max="9001" width="5.7109375" style="57" customWidth="1"/>
    <col min="9002" max="9002" width="5" style="57" customWidth="1"/>
    <col min="9003" max="9004" width="5.7109375" style="57" customWidth="1"/>
    <col min="9005" max="9005" width="5" style="57" customWidth="1"/>
    <col min="9006" max="9007" width="5.7109375" style="57" customWidth="1"/>
    <col min="9008" max="9008" width="5" style="57" customWidth="1"/>
    <col min="9009" max="9011" width="6.7109375" style="57" customWidth="1"/>
    <col min="9012" max="9012" width="12.140625" style="57" bestFit="1" customWidth="1"/>
    <col min="9013" max="9221" width="9" style="57"/>
    <col min="9222" max="9223" width="7.7109375" style="57" customWidth="1"/>
    <col min="9224" max="9224" width="5" style="57" customWidth="1"/>
    <col min="9225" max="9225" width="42.5703125" style="57" customWidth="1"/>
    <col min="9226" max="9227" width="5" style="57" customWidth="1"/>
    <col min="9228" max="9229" width="5.7109375" style="57" customWidth="1"/>
    <col min="9230" max="9232" width="5" style="57" customWidth="1"/>
    <col min="9233" max="9234" width="5.7109375" style="57" customWidth="1"/>
    <col min="9235" max="9237" width="5" style="57" customWidth="1"/>
    <col min="9238" max="9239" width="5.7109375" style="57" customWidth="1"/>
    <col min="9240" max="9242" width="5" style="57" customWidth="1"/>
    <col min="9243" max="9244" width="5.7109375" style="57" customWidth="1"/>
    <col min="9245" max="9247" width="5" style="57" customWidth="1"/>
    <col min="9248" max="9249" width="5.7109375" style="57" customWidth="1"/>
    <col min="9250" max="9252" width="5" style="57" customWidth="1"/>
    <col min="9253" max="9254" width="5.7109375" style="57" customWidth="1"/>
    <col min="9255" max="9255" width="5" style="57" customWidth="1"/>
    <col min="9256" max="9257" width="5.7109375" style="57" customWidth="1"/>
    <col min="9258" max="9258" width="5" style="57" customWidth="1"/>
    <col min="9259" max="9260" width="5.7109375" style="57" customWidth="1"/>
    <col min="9261" max="9261" width="5" style="57" customWidth="1"/>
    <col min="9262" max="9263" width="5.7109375" style="57" customWidth="1"/>
    <col min="9264" max="9264" width="5" style="57" customWidth="1"/>
    <col min="9265" max="9267" width="6.7109375" style="57" customWidth="1"/>
    <col min="9268" max="9268" width="12.140625" style="57" bestFit="1" customWidth="1"/>
    <col min="9269" max="9477" width="9" style="57"/>
    <col min="9478" max="9479" width="7.7109375" style="57" customWidth="1"/>
    <col min="9480" max="9480" width="5" style="57" customWidth="1"/>
    <col min="9481" max="9481" width="42.5703125" style="57" customWidth="1"/>
    <col min="9482" max="9483" width="5" style="57" customWidth="1"/>
    <col min="9484" max="9485" width="5.7109375" style="57" customWidth="1"/>
    <col min="9486" max="9488" width="5" style="57" customWidth="1"/>
    <col min="9489" max="9490" width="5.7109375" style="57" customWidth="1"/>
    <col min="9491" max="9493" width="5" style="57" customWidth="1"/>
    <col min="9494" max="9495" width="5.7109375" style="57" customWidth="1"/>
    <col min="9496" max="9498" width="5" style="57" customWidth="1"/>
    <col min="9499" max="9500" width="5.7109375" style="57" customWidth="1"/>
    <col min="9501" max="9503" width="5" style="57" customWidth="1"/>
    <col min="9504" max="9505" width="5.7109375" style="57" customWidth="1"/>
    <col min="9506" max="9508" width="5" style="57" customWidth="1"/>
    <col min="9509" max="9510" width="5.7109375" style="57" customWidth="1"/>
    <col min="9511" max="9511" width="5" style="57" customWidth="1"/>
    <col min="9512" max="9513" width="5.7109375" style="57" customWidth="1"/>
    <col min="9514" max="9514" width="5" style="57" customWidth="1"/>
    <col min="9515" max="9516" width="5.7109375" style="57" customWidth="1"/>
    <col min="9517" max="9517" width="5" style="57" customWidth="1"/>
    <col min="9518" max="9519" width="5.7109375" style="57" customWidth="1"/>
    <col min="9520" max="9520" width="5" style="57" customWidth="1"/>
    <col min="9521" max="9523" width="6.7109375" style="57" customWidth="1"/>
    <col min="9524" max="9524" width="12.140625" style="57" bestFit="1" customWidth="1"/>
    <col min="9525" max="9733" width="9" style="57"/>
    <col min="9734" max="9735" width="7.7109375" style="57" customWidth="1"/>
    <col min="9736" max="9736" width="5" style="57" customWidth="1"/>
    <col min="9737" max="9737" width="42.5703125" style="57" customWidth="1"/>
    <col min="9738" max="9739" width="5" style="57" customWidth="1"/>
    <col min="9740" max="9741" width="5.7109375" style="57" customWidth="1"/>
    <col min="9742" max="9744" width="5" style="57" customWidth="1"/>
    <col min="9745" max="9746" width="5.7109375" style="57" customWidth="1"/>
    <col min="9747" max="9749" width="5" style="57" customWidth="1"/>
    <col min="9750" max="9751" width="5.7109375" style="57" customWidth="1"/>
    <col min="9752" max="9754" width="5" style="57" customWidth="1"/>
    <col min="9755" max="9756" width="5.7109375" style="57" customWidth="1"/>
    <col min="9757" max="9759" width="5" style="57" customWidth="1"/>
    <col min="9760" max="9761" width="5.7109375" style="57" customWidth="1"/>
    <col min="9762" max="9764" width="5" style="57" customWidth="1"/>
    <col min="9765" max="9766" width="5.7109375" style="57" customWidth="1"/>
    <col min="9767" max="9767" width="5" style="57" customWidth="1"/>
    <col min="9768" max="9769" width="5.7109375" style="57" customWidth="1"/>
    <col min="9770" max="9770" width="5" style="57" customWidth="1"/>
    <col min="9771" max="9772" width="5.7109375" style="57" customWidth="1"/>
    <col min="9773" max="9773" width="5" style="57" customWidth="1"/>
    <col min="9774" max="9775" width="5.7109375" style="57" customWidth="1"/>
    <col min="9776" max="9776" width="5" style="57" customWidth="1"/>
    <col min="9777" max="9779" width="6.7109375" style="57" customWidth="1"/>
    <col min="9780" max="9780" width="12.140625" style="57" bestFit="1" customWidth="1"/>
    <col min="9781" max="9989" width="9" style="57"/>
    <col min="9990" max="9991" width="7.7109375" style="57" customWidth="1"/>
    <col min="9992" max="9992" width="5" style="57" customWidth="1"/>
    <col min="9993" max="9993" width="42.5703125" style="57" customWidth="1"/>
    <col min="9994" max="9995" width="5" style="57" customWidth="1"/>
    <col min="9996" max="9997" width="5.7109375" style="57" customWidth="1"/>
    <col min="9998" max="10000" width="5" style="57" customWidth="1"/>
    <col min="10001" max="10002" width="5.7109375" style="57" customWidth="1"/>
    <col min="10003" max="10005" width="5" style="57" customWidth="1"/>
    <col min="10006" max="10007" width="5.7109375" style="57" customWidth="1"/>
    <col min="10008" max="10010" width="5" style="57" customWidth="1"/>
    <col min="10011" max="10012" width="5.7109375" style="57" customWidth="1"/>
    <col min="10013" max="10015" width="5" style="57" customWidth="1"/>
    <col min="10016" max="10017" width="5.7109375" style="57" customWidth="1"/>
    <col min="10018" max="10020" width="5" style="57" customWidth="1"/>
    <col min="10021" max="10022" width="5.7109375" style="57" customWidth="1"/>
    <col min="10023" max="10023" width="5" style="57" customWidth="1"/>
    <col min="10024" max="10025" width="5.7109375" style="57" customWidth="1"/>
    <col min="10026" max="10026" width="5" style="57" customWidth="1"/>
    <col min="10027" max="10028" width="5.7109375" style="57" customWidth="1"/>
    <col min="10029" max="10029" width="5" style="57" customWidth="1"/>
    <col min="10030" max="10031" width="5.7109375" style="57" customWidth="1"/>
    <col min="10032" max="10032" width="5" style="57" customWidth="1"/>
    <col min="10033" max="10035" width="6.7109375" style="57" customWidth="1"/>
    <col min="10036" max="10036" width="12.140625" style="57" bestFit="1" customWidth="1"/>
    <col min="10037" max="10245" width="9" style="57"/>
    <col min="10246" max="10247" width="7.7109375" style="57" customWidth="1"/>
    <col min="10248" max="10248" width="5" style="57" customWidth="1"/>
    <col min="10249" max="10249" width="42.5703125" style="57" customWidth="1"/>
    <col min="10250" max="10251" width="5" style="57" customWidth="1"/>
    <col min="10252" max="10253" width="5.7109375" style="57" customWidth="1"/>
    <col min="10254" max="10256" width="5" style="57" customWidth="1"/>
    <col min="10257" max="10258" width="5.7109375" style="57" customWidth="1"/>
    <col min="10259" max="10261" width="5" style="57" customWidth="1"/>
    <col min="10262" max="10263" width="5.7109375" style="57" customWidth="1"/>
    <col min="10264" max="10266" width="5" style="57" customWidth="1"/>
    <col min="10267" max="10268" width="5.7109375" style="57" customWidth="1"/>
    <col min="10269" max="10271" width="5" style="57" customWidth="1"/>
    <col min="10272" max="10273" width="5.7109375" style="57" customWidth="1"/>
    <col min="10274" max="10276" width="5" style="57" customWidth="1"/>
    <col min="10277" max="10278" width="5.7109375" style="57" customWidth="1"/>
    <col min="10279" max="10279" width="5" style="57" customWidth="1"/>
    <col min="10280" max="10281" width="5.7109375" style="57" customWidth="1"/>
    <col min="10282" max="10282" width="5" style="57" customWidth="1"/>
    <col min="10283" max="10284" width="5.7109375" style="57" customWidth="1"/>
    <col min="10285" max="10285" width="5" style="57" customWidth="1"/>
    <col min="10286" max="10287" width="5.7109375" style="57" customWidth="1"/>
    <col min="10288" max="10288" width="5" style="57" customWidth="1"/>
    <col min="10289" max="10291" width="6.7109375" style="57" customWidth="1"/>
    <col min="10292" max="10292" width="12.140625" style="57" bestFit="1" customWidth="1"/>
    <col min="10293" max="10501" width="9" style="57"/>
    <col min="10502" max="10503" width="7.7109375" style="57" customWidth="1"/>
    <col min="10504" max="10504" width="5" style="57" customWidth="1"/>
    <col min="10505" max="10505" width="42.5703125" style="57" customWidth="1"/>
    <col min="10506" max="10507" width="5" style="57" customWidth="1"/>
    <col min="10508" max="10509" width="5.7109375" style="57" customWidth="1"/>
    <col min="10510" max="10512" width="5" style="57" customWidth="1"/>
    <col min="10513" max="10514" width="5.7109375" style="57" customWidth="1"/>
    <col min="10515" max="10517" width="5" style="57" customWidth="1"/>
    <col min="10518" max="10519" width="5.7109375" style="57" customWidth="1"/>
    <col min="10520" max="10522" width="5" style="57" customWidth="1"/>
    <col min="10523" max="10524" width="5.7109375" style="57" customWidth="1"/>
    <col min="10525" max="10527" width="5" style="57" customWidth="1"/>
    <col min="10528" max="10529" width="5.7109375" style="57" customWidth="1"/>
    <col min="10530" max="10532" width="5" style="57" customWidth="1"/>
    <col min="10533" max="10534" width="5.7109375" style="57" customWidth="1"/>
    <col min="10535" max="10535" width="5" style="57" customWidth="1"/>
    <col min="10536" max="10537" width="5.7109375" style="57" customWidth="1"/>
    <col min="10538" max="10538" width="5" style="57" customWidth="1"/>
    <col min="10539" max="10540" width="5.7109375" style="57" customWidth="1"/>
    <col min="10541" max="10541" width="5" style="57" customWidth="1"/>
    <col min="10542" max="10543" width="5.7109375" style="57" customWidth="1"/>
    <col min="10544" max="10544" width="5" style="57" customWidth="1"/>
    <col min="10545" max="10547" width="6.7109375" style="57" customWidth="1"/>
    <col min="10548" max="10548" width="12.140625" style="57" bestFit="1" customWidth="1"/>
    <col min="10549" max="10757" width="9" style="57"/>
    <col min="10758" max="10759" width="7.7109375" style="57" customWidth="1"/>
    <col min="10760" max="10760" width="5" style="57" customWidth="1"/>
    <col min="10761" max="10761" width="42.5703125" style="57" customWidth="1"/>
    <col min="10762" max="10763" width="5" style="57" customWidth="1"/>
    <col min="10764" max="10765" width="5.7109375" style="57" customWidth="1"/>
    <col min="10766" max="10768" width="5" style="57" customWidth="1"/>
    <col min="10769" max="10770" width="5.7109375" style="57" customWidth="1"/>
    <col min="10771" max="10773" width="5" style="57" customWidth="1"/>
    <col min="10774" max="10775" width="5.7109375" style="57" customWidth="1"/>
    <col min="10776" max="10778" width="5" style="57" customWidth="1"/>
    <col min="10779" max="10780" width="5.7109375" style="57" customWidth="1"/>
    <col min="10781" max="10783" width="5" style="57" customWidth="1"/>
    <col min="10784" max="10785" width="5.7109375" style="57" customWidth="1"/>
    <col min="10786" max="10788" width="5" style="57" customWidth="1"/>
    <col min="10789" max="10790" width="5.7109375" style="57" customWidth="1"/>
    <col min="10791" max="10791" width="5" style="57" customWidth="1"/>
    <col min="10792" max="10793" width="5.7109375" style="57" customWidth="1"/>
    <col min="10794" max="10794" width="5" style="57" customWidth="1"/>
    <col min="10795" max="10796" width="5.7109375" style="57" customWidth="1"/>
    <col min="10797" max="10797" width="5" style="57" customWidth="1"/>
    <col min="10798" max="10799" width="5.7109375" style="57" customWidth="1"/>
    <col min="10800" max="10800" width="5" style="57" customWidth="1"/>
    <col min="10801" max="10803" width="6.7109375" style="57" customWidth="1"/>
    <col min="10804" max="10804" width="12.140625" style="57" bestFit="1" customWidth="1"/>
    <col min="10805" max="11013" width="9" style="57"/>
    <col min="11014" max="11015" width="7.7109375" style="57" customWidth="1"/>
    <col min="11016" max="11016" width="5" style="57" customWidth="1"/>
    <col min="11017" max="11017" width="42.5703125" style="57" customWidth="1"/>
    <col min="11018" max="11019" width="5" style="57" customWidth="1"/>
    <col min="11020" max="11021" width="5.7109375" style="57" customWidth="1"/>
    <col min="11022" max="11024" width="5" style="57" customWidth="1"/>
    <col min="11025" max="11026" width="5.7109375" style="57" customWidth="1"/>
    <col min="11027" max="11029" width="5" style="57" customWidth="1"/>
    <col min="11030" max="11031" width="5.7109375" style="57" customWidth="1"/>
    <col min="11032" max="11034" width="5" style="57" customWidth="1"/>
    <col min="11035" max="11036" width="5.7109375" style="57" customWidth="1"/>
    <col min="11037" max="11039" width="5" style="57" customWidth="1"/>
    <col min="11040" max="11041" width="5.7109375" style="57" customWidth="1"/>
    <col min="11042" max="11044" width="5" style="57" customWidth="1"/>
    <col min="11045" max="11046" width="5.7109375" style="57" customWidth="1"/>
    <col min="11047" max="11047" width="5" style="57" customWidth="1"/>
    <col min="11048" max="11049" width="5.7109375" style="57" customWidth="1"/>
    <col min="11050" max="11050" width="5" style="57" customWidth="1"/>
    <col min="11051" max="11052" width="5.7109375" style="57" customWidth="1"/>
    <col min="11053" max="11053" width="5" style="57" customWidth="1"/>
    <col min="11054" max="11055" width="5.7109375" style="57" customWidth="1"/>
    <col min="11056" max="11056" width="5" style="57" customWidth="1"/>
    <col min="11057" max="11059" width="6.7109375" style="57" customWidth="1"/>
    <col min="11060" max="11060" width="12.140625" style="57" bestFit="1" customWidth="1"/>
    <col min="11061" max="11269" width="9" style="57"/>
    <col min="11270" max="11271" width="7.7109375" style="57" customWidth="1"/>
    <col min="11272" max="11272" width="5" style="57" customWidth="1"/>
    <col min="11273" max="11273" width="42.5703125" style="57" customWidth="1"/>
    <col min="11274" max="11275" width="5" style="57" customWidth="1"/>
    <col min="11276" max="11277" width="5.7109375" style="57" customWidth="1"/>
    <col min="11278" max="11280" width="5" style="57" customWidth="1"/>
    <col min="11281" max="11282" width="5.7109375" style="57" customWidth="1"/>
    <col min="11283" max="11285" width="5" style="57" customWidth="1"/>
    <col min="11286" max="11287" width="5.7109375" style="57" customWidth="1"/>
    <col min="11288" max="11290" width="5" style="57" customWidth="1"/>
    <col min="11291" max="11292" width="5.7109375" style="57" customWidth="1"/>
    <col min="11293" max="11295" width="5" style="57" customWidth="1"/>
    <col min="11296" max="11297" width="5.7109375" style="57" customWidth="1"/>
    <col min="11298" max="11300" width="5" style="57" customWidth="1"/>
    <col min="11301" max="11302" width="5.7109375" style="57" customWidth="1"/>
    <col min="11303" max="11303" width="5" style="57" customWidth="1"/>
    <col min="11304" max="11305" width="5.7109375" style="57" customWidth="1"/>
    <col min="11306" max="11306" width="5" style="57" customWidth="1"/>
    <col min="11307" max="11308" width="5.7109375" style="57" customWidth="1"/>
    <col min="11309" max="11309" width="5" style="57" customWidth="1"/>
    <col min="11310" max="11311" width="5.7109375" style="57" customWidth="1"/>
    <col min="11312" max="11312" width="5" style="57" customWidth="1"/>
    <col min="11313" max="11315" width="6.7109375" style="57" customWidth="1"/>
    <col min="11316" max="11316" width="12.140625" style="57" bestFit="1" customWidth="1"/>
    <col min="11317" max="11525" width="9" style="57"/>
    <col min="11526" max="11527" width="7.7109375" style="57" customWidth="1"/>
    <col min="11528" max="11528" width="5" style="57" customWidth="1"/>
    <col min="11529" max="11529" width="42.5703125" style="57" customWidth="1"/>
    <col min="11530" max="11531" width="5" style="57" customWidth="1"/>
    <col min="11532" max="11533" width="5.7109375" style="57" customWidth="1"/>
    <col min="11534" max="11536" width="5" style="57" customWidth="1"/>
    <col min="11537" max="11538" width="5.7109375" style="57" customWidth="1"/>
    <col min="11539" max="11541" width="5" style="57" customWidth="1"/>
    <col min="11542" max="11543" width="5.7109375" style="57" customWidth="1"/>
    <col min="11544" max="11546" width="5" style="57" customWidth="1"/>
    <col min="11547" max="11548" width="5.7109375" style="57" customWidth="1"/>
    <col min="11549" max="11551" width="5" style="57" customWidth="1"/>
    <col min="11552" max="11553" width="5.7109375" style="57" customWidth="1"/>
    <col min="11554" max="11556" width="5" style="57" customWidth="1"/>
    <col min="11557" max="11558" width="5.7109375" style="57" customWidth="1"/>
    <col min="11559" max="11559" width="5" style="57" customWidth="1"/>
    <col min="11560" max="11561" width="5.7109375" style="57" customWidth="1"/>
    <col min="11562" max="11562" width="5" style="57" customWidth="1"/>
    <col min="11563" max="11564" width="5.7109375" style="57" customWidth="1"/>
    <col min="11565" max="11565" width="5" style="57" customWidth="1"/>
    <col min="11566" max="11567" width="5.7109375" style="57" customWidth="1"/>
    <col min="11568" max="11568" width="5" style="57" customWidth="1"/>
    <col min="11569" max="11571" width="6.7109375" style="57" customWidth="1"/>
    <col min="11572" max="11572" width="12.140625" style="57" bestFit="1" customWidth="1"/>
    <col min="11573" max="11781" width="9" style="57"/>
    <col min="11782" max="11783" width="7.7109375" style="57" customWidth="1"/>
    <col min="11784" max="11784" width="5" style="57" customWidth="1"/>
    <col min="11785" max="11785" width="42.5703125" style="57" customWidth="1"/>
    <col min="11786" max="11787" width="5" style="57" customWidth="1"/>
    <col min="11788" max="11789" width="5.7109375" style="57" customWidth="1"/>
    <col min="11790" max="11792" width="5" style="57" customWidth="1"/>
    <col min="11793" max="11794" width="5.7109375" style="57" customWidth="1"/>
    <col min="11795" max="11797" width="5" style="57" customWidth="1"/>
    <col min="11798" max="11799" width="5.7109375" style="57" customWidth="1"/>
    <col min="11800" max="11802" width="5" style="57" customWidth="1"/>
    <col min="11803" max="11804" width="5.7109375" style="57" customWidth="1"/>
    <col min="11805" max="11807" width="5" style="57" customWidth="1"/>
    <col min="11808" max="11809" width="5.7109375" style="57" customWidth="1"/>
    <col min="11810" max="11812" width="5" style="57" customWidth="1"/>
    <col min="11813" max="11814" width="5.7109375" style="57" customWidth="1"/>
    <col min="11815" max="11815" width="5" style="57" customWidth="1"/>
    <col min="11816" max="11817" width="5.7109375" style="57" customWidth="1"/>
    <col min="11818" max="11818" width="5" style="57" customWidth="1"/>
    <col min="11819" max="11820" width="5.7109375" style="57" customWidth="1"/>
    <col min="11821" max="11821" width="5" style="57" customWidth="1"/>
    <col min="11822" max="11823" width="5.7109375" style="57" customWidth="1"/>
    <col min="11824" max="11824" width="5" style="57" customWidth="1"/>
    <col min="11825" max="11827" width="6.7109375" style="57" customWidth="1"/>
    <col min="11828" max="11828" width="12.140625" style="57" bestFit="1" customWidth="1"/>
    <col min="11829" max="12037" width="9" style="57"/>
    <col min="12038" max="12039" width="7.7109375" style="57" customWidth="1"/>
    <col min="12040" max="12040" width="5" style="57" customWidth="1"/>
    <col min="12041" max="12041" width="42.5703125" style="57" customWidth="1"/>
    <col min="12042" max="12043" width="5" style="57" customWidth="1"/>
    <col min="12044" max="12045" width="5.7109375" style="57" customWidth="1"/>
    <col min="12046" max="12048" width="5" style="57" customWidth="1"/>
    <col min="12049" max="12050" width="5.7109375" style="57" customWidth="1"/>
    <col min="12051" max="12053" width="5" style="57" customWidth="1"/>
    <col min="12054" max="12055" width="5.7109375" style="57" customWidth="1"/>
    <col min="12056" max="12058" width="5" style="57" customWidth="1"/>
    <col min="12059" max="12060" width="5.7109375" style="57" customWidth="1"/>
    <col min="12061" max="12063" width="5" style="57" customWidth="1"/>
    <col min="12064" max="12065" width="5.7109375" style="57" customWidth="1"/>
    <col min="12066" max="12068" width="5" style="57" customWidth="1"/>
    <col min="12069" max="12070" width="5.7109375" style="57" customWidth="1"/>
    <col min="12071" max="12071" width="5" style="57" customWidth="1"/>
    <col min="12072" max="12073" width="5.7109375" style="57" customWidth="1"/>
    <col min="12074" max="12074" width="5" style="57" customWidth="1"/>
    <col min="12075" max="12076" width="5.7109375" style="57" customWidth="1"/>
    <col min="12077" max="12077" width="5" style="57" customWidth="1"/>
    <col min="12078" max="12079" width="5.7109375" style="57" customWidth="1"/>
    <col min="12080" max="12080" width="5" style="57" customWidth="1"/>
    <col min="12081" max="12083" width="6.7109375" style="57" customWidth="1"/>
    <col min="12084" max="12084" width="12.140625" style="57" bestFit="1" customWidth="1"/>
    <col min="12085" max="12293" width="9" style="57"/>
    <col min="12294" max="12295" width="7.7109375" style="57" customWidth="1"/>
    <col min="12296" max="12296" width="5" style="57" customWidth="1"/>
    <col min="12297" max="12297" width="42.5703125" style="57" customWidth="1"/>
    <col min="12298" max="12299" width="5" style="57" customWidth="1"/>
    <col min="12300" max="12301" width="5.7109375" style="57" customWidth="1"/>
    <col min="12302" max="12304" width="5" style="57" customWidth="1"/>
    <col min="12305" max="12306" width="5.7109375" style="57" customWidth="1"/>
    <col min="12307" max="12309" width="5" style="57" customWidth="1"/>
    <col min="12310" max="12311" width="5.7109375" style="57" customWidth="1"/>
    <col min="12312" max="12314" width="5" style="57" customWidth="1"/>
    <col min="12315" max="12316" width="5.7109375" style="57" customWidth="1"/>
    <col min="12317" max="12319" width="5" style="57" customWidth="1"/>
    <col min="12320" max="12321" width="5.7109375" style="57" customWidth="1"/>
    <col min="12322" max="12324" width="5" style="57" customWidth="1"/>
    <col min="12325" max="12326" width="5.7109375" style="57" customWidth="1"/>
    <col min="12327" max="12327" width="5" style="57" customWidth="1"/>
    <col min="12328" max="12329" width="5.7109375" style="57" customWidth="1"/>
    <col min="12330" max="12330" width="5" style="57" customWidth="1"/>
    <col min="12331" max="12332" width="5.7109375" style="57" customWidth="1"/>
    <col min="12333" max="12333" width="5" style="57" customWidth="1"/>
    <col min="12334" max="12335" width="5.7109375" style="57" customWidth="1"/>
    <col min="12336" max="12336" width="5" style="57" customWidth="1"/>
    <col min="12337" max="12339" width="6.7109375" style="57" customWidth="1"/>
    <col min="12340" max="12340" width="12.140625" style="57" bestFit="1" customWidth="1"/>
    <col min="12341" max="12549" width="9" style="57"/>
    <col min="12550" max="12551" width="7.7109375" style="57" customWidth="1"/>
    <col min="12552" max="12552" width="5" style="57" customWidth="1"/>
    <col min="12553" max="12553" width="42.5703125" style="57" customWidth="1"/>
    <col min="12554" max="12555" width="5" style="57" customWidth="1"/>
    <col min="12556" max="12557" width="5.7109375" style="57" customWidth="1"/>
    <col min="12558" max="12560" width="5" style="57" customWidth="1"/>
    <col min="12561" max="12562" width="5.7109375" style="57" customWidth="1"/>
    <col min="12563" max="12565" width="5" style="57" customWidth="1"/>
    <col min="12566" max="12567" width="5.7109375" style="57" customWidth="1"/>
    <col min="12568" max="12570" width="5" style="57" customWidth="1"/>
    <col min="12571" max="12572" width="5.7109375" style="57" customWidth="1"/>
    <col min="12573" max="12575" width="5" style="57" customWidth="1"/>
    <col min="12576" max="12577" width="5.7109375" style="57" customWidth="1"/>
    <col min="12578" max="12580" width="5" style="57" customWidth="1"/>
    <col min="12581" max="12582" width="5.7109375" style="57" customWidth="1"/>
    <col min="12583" max="12583" width="5" style="57" customWidth="1"/>
    <col min="12584" max="12585" width="5.7109375" style="57" customWidth="1"/>
    <col min="12586" max="12586" width="5" style="57" customWidth="1"/>
    <col min="12587" max="12588" width="5.7109375" style="57" customWidth="1"/>
    <col min="12589" max="12589" width="5" style="57" customWidth="1"/>
    <col min="12590" max="12591" width="5.7109375" style="57" customWidth="1"/>
    <col min="12592" max="12592" width="5" style="57" customWidth="1"/>
    <col min="12593" max="12595" width="6.7109375" style="57" customWidth="1"/>
    <col min="12596" max="12596" width="12.140625" style="57" bestFit="1" customWidth="1"/>
    <col min="12597" max="12805" width="9" style="57"/>
    <col min="12806" max="12807" width="7.7109375" style="57" customWidth="1"/>
    <col min="12808" max="12808" width="5" style="57" customWidth="1"/>
    <col min="12809" max="12809" width="42.5703125" style="57" customWidth="1"/>
    <col min="12810" max="12811" width="5" style="57" customWidth="1"/>
    <col min="12812" max="12813" width="5.7109375" style="57" customWidth="1"/>
    <col min="12814" max="12816" width="5" style="57" customWidth="1"/>
    <col min="12817" max="12818" width="5.7109375" style="57" customWidth="1"/>
    <col min="12819" max="12821" width="5" style="57" customWidth="1"/>
    <col min="12822" max="12823" width="5.7109375" style="57" customWidth="1"/>
    <col min="12824" max="12826" width="5" style="57" customWidth="1"/>
    <col min="12827" max="12828" width="5.7109375" style="57" customWidth="1"/>
    <col min="12829" max="12831" width="5" style="57" customWidth="1"/>
    <col min="12832" max="12833" width="5.7109375" style="57" customWidth="1"/>
    <col min="12834" max="12836" width="5" style="57" customWidth="1"/>
    <col min="12837" max="12838" width="5.7109375" style="57" customWidth="1"/>
    <col min="12839" max="12839" width="5" style="57" customWidth="1"/>
    <col min="12840" max="12841" width="5.7109375" style="57" customWidth="1"/>
    <col min="12842" max="12842" width="5" style="57" customWidth="1"/>
    <col min="12843" max="12844" width="5.7109375" style="57" customWidth="1"/>
    <col min="12845" max="12845" width="5" style="57" customWidth="1"/>
    <col min="12846" max="12847" width="5.7109375" style="57" customWidth="1"/>
    <col min="12848" max="12848" width="5" style="57" customWidth="1"/>
    <col min="12849" max="12851" width="6.7109375" style="57" customWidth="1"/>
    <col min="12852" max="12852" width="12.140625" style="57" bestFit="1" customWidth="1"/>
    <col min="12853" max="13061" width="9" style="57"/>
    <col min="13062" max="13063" width="7.7109375" style="57" customWidth="1"/>
    <col min="13064" max="13064" width="5" style="57" customWidth="1"/>
    <col min="13065" max="13065" width="42.5703125" style="57" customWidth="1"/>
    <col min="13066" max="13067" width="5" style="57" customWidth="1"/>
    <col min="13068" max="13069" width="5.7109375" style="57" customWidth="1"/>
    <col min="13070" max="13072" width="5" style="57" customWidth="1"/>
    <col min="13073" max="13074" width="5.7109375" style="57" customWidth="1"/>
    <col min="13075" max="13077" width="5" style="57" customWidth="1"/>
    <col min="13078" max="13079" width="5.7109375" style="57" customWidth="1"/>
    <col min="13080" max="13082" width="5" style="57" customWidth="1"/>
    <col min="13083" max="13084" width="5.7109375" style="57" customWidth="1"/>
    <col min="13085" max="13087" width="5" style="57" customWidth="1"/>
    <col min="13088" max="13089" width="5.7109375" style="57" customWidth="1"/>
    <col min="13090" max="13092" width="5" style="57" customWidth="1"/>
    <col min="13093" max="13094" width="5.7109375" style="57" customWidth="1"/>
    <col min="13095" max="13095" width="5" style="57" customWidth="1"/>
    <col min="13096" max="13097" width="5.7109375" style="57" customWidth="1"/>
    <col min="13098" max="13098" width="5" style="57" customWidth="1"/>
    <col min="13099" max="13100" width="5.7109375" style="57" customWidth="1"/>
    <col min="13101" max="13101" width="5" style="57" customWidth="1"/>
    <col min="13102" max="13103" width="5.7109375" style="57" customWidth="1"/>
    <col min="13104" max="13104" width="5" style="57" customWidth="1"/>
    <col min="13105" max="13107" width="6.7109375" style="57" customWidth="1"/>
    <col min="13108" max="13108" width="12.140625" style="57" bestFit="1" customWidth="1"/>
    <col min="13109" max="13317" width="9" style="57"/>
    <col min="13318" max="13319" width="7.7109375" style="57" customWidth="1"/>
    <col min="13320" max="13320" width="5" style="57" customWidth="1"/>
    <col min="13321" max="13321" width="42.5703125" style="57" customWidth="1"/>
    <col min="13322" max="13323" width="5" style="57" customWidth="1"/>
    <col min="13324" max="13325" width="5.7109375" style="57" customWidth="1"/>
    <col min="13326" max="13328" width="5" style="57" customWidth="1"/>
    <col min="13329" max="13330" width="5.7109375" style="57" customWidth="1"/>
    <col min="13331" max="13333" width="5" style="57" customWidth="1"/>
    <col min="13334" max="13335" width="5.7109375" style="57" customWidth="1"/>
    <col min="13336" max="13338" width="5" style="57" customWidth="1"/>
    <col min="13339" max="13340" width="5.7109375" style="57" customWidth="1"/>
    <col min="13341" max="13343" width="5" style="57" customWidth="1"/>
    <col min="13344" max="13345" width="5.7109375" style="57" customWidth="1"/>
    <col min="13346" max="13348" width="5" style="57" customWidth="1"/>
    <col min="13349" max="13350" width="5.7109375" style="57" customWidth="1"/>
    <col min="13351" max="13351" width="5" style="57" customWidth="1"/>
    <col min="13352" max="13353" width="5.7109375" style="57" customWidth="1"/>
    <col min="13354" max="13354" width="5" style="57" customWidth="1"/>
    <col min="13355" max="13356" width="5.7109375" style="57" customWidth="1"/>
    <col min="13357" max="13357" width="5" style="57" customWidth="1"/>
    <col min="13358" max="13359" width="5.7109375" style="57" customWidth="1"/>
    <col min="13360" max="13360" width="5" style="57" customWidth="1"/>
    <col min="13361" max="13363" width="6.7109375" style="57" customWidth="1"/>
    <col min="13364" max="13364" width="12.140625" style="57" bestFit="1" customWidth="1"/>
    <col min="13365" max="13573" width="9" style="57"/>
    <col min="13574" max="13575" width="7.7109375" style="57" customWidth="1"/>
    <col min="13576" max="13576" width="5" style="57" customWidth="1"/>
    <col min="13577" max="13577" width="42.5703125" style="57" customWidth="1"/>
    <col min="13578" max="13579" width="5" style="57" customWidth="1"/>
    <col min="13580" max="13581" width="5.7109375" style="57" customWidth="1"/>
    <col min="13582" max="13584" width="5" style="57" customWidth="1"/>
    <col min="13585" max="13586" width="5.7109375" style="57" customWidth="1"/>
    <col min="13587" max="13589" width="5" style="57" customWidth="1"/>
    <col min="13590" max="13591" width="5.7109375" style="57" customWidth="1"/>
    <col min="13592" max="13594" width="5" style="57" customWidth="1"/>
    <col min="13595" max="13596" width="5.7109375" style="57" customWidth="1"/>
    <col min="13597" max="13599" width="5" style="57" customWidth="1"/>
    <col min="13600" max="13601" width="5.7109375" style="57" customWidth="1"/>
    <col min="13602" max="13604" width="5" style="57" customWidth="1"/>
    <col min="13605" max="13606" width="5.7109375" style="57" customWidth="1"/>
    <col min="13607" max="13607" width="5" style="57" customWidth="1"/>
    <col min="13608" max="13609" width="5.7109375" style="57" customWidth="1"/>
    <col min="13610" max="13610" width="5" style="57" customWidth="1"/>
    <col min="13611" max="13612" width="5.7109375" style="57" customWidth="1"/>
    <col min="13613" max="13613" width="5" style="57" customWidth="1"/>
    <col min="13614" max="13615" width="5.7109375" style="57" customWidth="1"/>
    <col min="13616" max="13616" width="5" style="57" customWidth="1"/>
    <col min="13617" max="13619" width="6.7109375" style="57" customWidth="1"/>
    <col min="13620" max="13620" width="12.140625" style="57" bestFit="1" customWidth="1"/>
    <col min="13621" max="13829" width="9" style="57"/>
    <col min="13830" max="13831" width="7.7109375" style="57" customWidth="1"/>
    <col min="13832" max="13832" width="5" style="57" customWidth="1"/>
    <col min="13833" max="13833" width="42.5703125" style="57" customWidth="1"/>
    <col min="13834" max="13835" width="5" style="57" customWidth="1"/>
    <col min="13836" max="13837" width="5.7109375" style="57" customWidth="1"/>
    <col min="13838" max="13840" width="5" style="57" customWidth="1"/>
    <col min="13841" max="13842" width="5.7109375" style="57" customWidth="1"/>
    <col min="13843" max="13845" width="5" style="57" customWidth="1"/>
    <col min="13846" max="13847" width="5.7109375" style="57" customWidth="1"/>
    <col min="13848" max="13850" width="5" style="57" customWidth="1"/>
    <col min="13851" max="13852" width="5.7109375" style="57" customWidth="1"/>
    <col min="13853" max="13855" width="5" style="57" customWidth="1"/>
    <col min="13856" max="13857" width="5.7109375" style="57" customWidth="1"/>
    <col min="13858" max="13860" width="5" style="57" customWidth="1"/>
    <col min="13861" max="13862" width="5.7109375" style="57" customWidth="1"/>
    <col min="13863" max="13863" width="5" style="57" customWidth="1"/>
    <col min="13864" max="13865" width="5.7109375" style="57" customWidth="1"/>
    <col min="13866" max="13866" width="5" style="57" customWidth="1"/>
    <col min="13867" max="13868" width="5.7109375" style="57" customWidth="1"/>
    <col min="13869" max="13869" width="5" style="57" customWidth="1"/>
    <col min="13870" max="13871" width="5.7109375" style="57" customWidth="1"/>
    <col min="13872" max="13872" width="5" style="57" customWidth="1"/>
    <col min="13873" max="13875" width="6.7109375" style="57" customWidth="1"/>
    <col min="13876" max="13876" width="12.140625" style="57" bestFit="1" customWidth="1"/>
    <col min="13877" max="14085" width="9" style="57"/>
    <col min="14086" max="14087" width="7.7109375" style="57" customWidth="1"/>
    <col min="14088" max="14088" width="5" style="57" customWidth="1"/>
    <col min="14089" max="14089" width="42.5703125" style="57" customWidth="1"/>
    <col min="14090" max="14091" width="5" style="57" customWidth="1"/>
    <col min="14092" max="14093" width="5.7109375" style="57" customWidth="1"/>
    <col min="14094" max="14096" width="5" style="57" customWidth="1"/>
    <col min="14097" max="14098" width="5.7109375" style="57" customWidth="1"/>
    <col min="14099" max="14101" width="5" style="57" customWidth="1"/>
    <col min="14102" max="14103" width="5.7109375" style="57" customWidth="1"/>
    <col min="14104" max="14106" width="5" style="57" customWidth="1"/>
    <col min="14107" max="14108" width="5.7109375" style="57" customWidth="1"/>
    <col min="14109" max="14111" width="5" style="57" customWidth="1"/>
    <col min="14112" max="14113" width="5.7109375" style="57" customWidth="1"/>
    <col min="14114" max="14116" width="5" style="57" customWidth="1"/>
    <col min="14117" max="14118" width="5.7109375" style="57" customWidth="1"/>
    <col min="14119" max="14119" width="5" style="57" customWidth="1"/>
    <col min="14120" max="14121" width="5.7109375" style="57" customWidth="1"/>
    <col min="14122" max="14122" width="5" style="57" customWidth="1"/>
    <col min="14123" max="14124" width="5.7109375" style="57" customWidth="1"/>
    <col min="14125" max="14125" width="5" style="57" customWidth="1"/>
    <col min="14126" max="14127" width="5.7109375" style="57" customWidth="1"/>
    <col min="14128" max="14128" width="5" style="57" customWidth="1"/>
    <col min="14129" max="14131" width="6.7109375" style="57" customWidth="1"/>
    <col min="14132" max="14132" width="12.140625" style="57" bestFit="1" customWidth="1"/>
    <col min="14133" max="14341" width="9" style="57"/>
    <col min="14342" max="14343" width="7.7109375" style="57" customWidth="1"/>
    <col min="14344" max="14344" width="5" style="57" customWidth="1"/>
    <col min="14345" max="14345" width="42.5703125" style="57" customWidth="1"/>
    <col min="14346" max="14347" width="5" style="57" customWidth="1"/>
    <col min="14348" max="14349" width="5.7109375" style="57" customWidth="1"/>
    <col min="14350" max="14352" width="5" style="57" customWidth="1"/>
    <col min="14353" max="14354" width="5.7109375" style="57" customWidth="1"/>
    <col min="14355" max="14357" width="5" style="57" customWidth="1"/>
    <col min="14358" max="14359" width="5.7109375" style="57" customWidth="1"/>
    <col min="14360" max="14362" width="5" style="57" customWidth="1"/>
    <col min="14363" max="14364" width="5.7109375" style="57" customWidth="1"/>
    <col min="14365" max="14367" width="5" style="57" customWidth="1"/>
    <col min="14368" max="14369" width="5.7109375" style="57" customWidth="1"/>
    <col min="14370" max="14372" width="5" style="57" customWidth="1"/>
    <col min="14373" max="14374" width="5.7109375" style="57" customWidth="1"/>
    <col min="14375" max="14375" width="5" style="57" customWidth="1"/>
    <col min="14376" max="14377" width="5.7109375" style="57" customWidth="1"/>
    <col min="14378" max="14378" width="5" style="57" customWidth="1"/>
    <col min="14379" max="14380" width="5.7109375" style="57" customWidth="1"/>
    <col min="14381" max="14381" width="5" style="57" customWidth="1"/>
    <col min="14382" max="14383" width="5.7109375" style="57" customWidth="1"/>
    <col min="14384" max="14384" width="5" style="57" customWidth="1"/>
    <col min="14385" max="14387" width="6.7109375" style="57" customWidth="1"/>
    <col min="14388" max="14388" width="12.140625" style="57" bestFit="1" customWidth="1"/>
    <col min="14389" max="14597" width="9" style="57"/>
    <col min="14598" max="14599" width="7.7109375" style="57" customWidth="1"/>
    <col min="14600" max="14600" width="5" style="57" customWidth="1"/>
    <col min="14601" max="14601" width="42.5703125" style="57" customWidth="1"/>
    <col min="14602" max="14603" width="5" style="57" customWidth="1"/>
    <col min="14604" max="14605" width="5.7109375" style="57" customWidth="1"/>
    <col min="14606" max="14608" width="5" style="57" customWidth="1"/>
    <col min="14609" max="14610" width="5.7109375" style="57" customWidth="1"/>
    <col min="14611" max="14613" width="5" style="57" customWidth="1"/>
    <col min="14614" max="14615" width="5.7109375" style="57" customWidth="1"/>
    <col min="14616" max="14618" width="5" style="57" customWidth="1"/>
    <col min="14619" max="14620" width="5.7109375" style="57" customWidth="1"/>
    <col min="14621" max="14623" width="5" style="57" customWidth="1"/>
    <col min="14624" max="14625" width="5.7109375" style="57" customWidth="1"/>
    <col min="14626" max="14628" width="5" style="57" customWidth="1"/>
    <col min="14629" max="14630" width="5.7109375" style="57" customWidth="1"/>
    <col min="14631" max="14631" width="5" style="57" customWidth="1"/>
    <col min="14632" max="14633" width="5.7109375" style="57" customWidth="1"/>
    <col min="14634" max="14634" width="5" style="57" customWidth="1"/>
    <col min="14635" max="14636" width="5.7109375" style="57" customWidth="1"/>
    <col min="14637" max="14637" width="5" style="57" customWidth="1"/>
    <col min="14638" max="14639" width="5.7109375" style="57" customWidth="1"/>
    <col min="14640" max="14640" width="5" style="57" customWidth="1"/>
    <col min="14641" max="14643" width="6.7109375" style="57" customWidth="1"/>
    <col min="14644" max="14644" width="12.140625" style="57" bestFit="1" customWidth="1"/>
    <col min="14645" max="14853" width="9" style="57"/>
    <col min="14854" max="14855" width="7.7109375" style="57" customWidth="1"/>
    <col min="14856" max="14856" width="5" style="57" customWidth="1"/>
    <col min="14857" max="14857" width="42.5703125" style="57" customWidth="1"/>
    <col min="14858" max="14859" width="5" style="57" customWidth="1"/>
    <col min="14860" max="14861" width="5.7109375" style="57" customWidth="1"/>
    <col min="14862" max="14864" width="5" style="57" customWidth="1"/>
    <col min="14865" max="14866" width="5.7109375" style="57" customWidth="1"/>
    <col min="14867" max="14869" width="5" style="57" customWidth="1"/>
    <col min="14870" max="14871" width="5.7109375" style="57" customWidth="1"/>
    <col min="14872" max="14874" width="5" style="57" customWidth="1"/>
    <col min="14875" max="14876" width="5.7109375" style="57" customWidth="1"/>
    <col min="14877" max="14879" width="5" style="57" customWidth="1"/>
    <col min="14880" max="14881" width="5.7109375" style="57" customWidth="1"/>
    <col min="14882" max="14884" width="5" style="57" customWidth="1"/>
    <col min="14885" max="14886" width="5.7109375" style="57" customWidth="1"/>
    <col min="14887" max="14887" width="5" style="57" customWidth="1"/>
    <col min="14888" max="14889" width="5.7109375" style="57" customWidth="1"/>
    <col min="14890" max="14890" width="5" style="57" customWidth="1"/>
    <col min="14891" max="14892" width="5.7109375" style="57" customWidth="1"/>
    <col min="14893" max="14893" width="5" style="57" customWidth="1"/>
    <col min="14894" max="14895" width="5.7109375" style="57" customWidth="1"/>
    <col min="14896" max="14896" width="5" style="57" customWidth="1"/>
    <col min="14897" max="14899" width="6.7109375" style="57" customWidth="1"/>
    <col min="14900" max="14900" width="12.140625" style="57" bestFit="1" customWidth="1"/>
    <col min="14901" max="15109" width="9" style="57"/>
    <col min="15110" max="15111" width="7.7109375" style="57" customWidth="1"/>
    <col min="15112" max="15112" width="5" style="57" customWidth="1"/>
    <col min="15113" max="15113" width="42.5703125" style="57" customWidth="1"/>
    <col min="15114" max="15115" width="5" style="57" customWidth="1"/>
    <col min="15116" max="15117" width="5.7109375" style="57" customWidth="1"/>
    <col min="15118" max="15120" width="5" style="57" customWidth="1"/>
    <col min="15121" max="15122" width="5.7109375" style="57" customWidth="1"/>
    <col min="15123" max="15125" width="5" style="57" customWidth="1"/>
    <col min="15126" max="15127" width="5.7109375" style="57" customWidth="1"/>
    <col min="15128" max="15130" width="5" style="57" customWidth="1"/>
    <col min="15131" max="15132" width="5.7109375" style="57" customWidth="1"/>
    <col min="15133" max="15135" width="5" style="57" customWidth="1"/>
    <col min="15136" max="15137" width="5.7109375" style="57" customWidth="1"/>
    <col min="15138" max="15140" width="5" style="57" customWidth="1"/>
    <col min="15141" max="15142" width="5.7109375" style="57" customWidth="1"/>
    <col min="15143" max="15143" width="5" style="57" customWidth="1"/>
    <col min="15144" max="15145" width="5.7109375" style="57" customWidth="1"/>
    <col min="15146" max="15146" width="5" style="57" customWidth="1"/>
    <col min="15147" max="15148" width="5.7109375" style="57" customWidth="1"/>
    <col min="15149" max="15149" width="5" style="57" customWidth="1"/>
    <col min="15150" max="15151" width="5.7109375" style="57" customWidth="1"/>
    <col min="15152" max="15152" width="5" style="57" customWidth="1"/>
    <col min="15153" max="15155" width="6.7109375" style="57" customWidth="1"/>
    <col min="15156" max="15156" width="12.140625" style="57" bestFit="1" customWidth="1"/>
    <col min="15157" max="15365" width="9" style="57"/>
    <col min="15366" max="15367" width="7.7109375" style="57" customWidth="1"/>
    <col min="15368" max="15368" width="5" style="57" customWidth="1"/>
    <col min="15369" max="15369" width="42.5703125" style="57" customWidth="1"/>
    <col min="15370" max="15371" width="5" style="57" customWidth="1"/>
    <col min="15372" max="15373" width="5.7109375" style="57" customWidth="1"/>
    <col min="15374" max="15376" width="5" style="57" customWidth="1"/>
    <col min="15377" max="15378" width="5.7109375" style="57" customWidth="1"/>
    <col min="15379" max="15381" width="5" style="57" customWidth="1"/>
    <col min="15382" max="15383" width="5.7109375" style="57" customWidth="1"/>
    <col min="15384" max="15386" width="5" style="57" customWidth="1"/>
    <col min="15387" max="15388" width="5.7109375" style="57" customWidth="1"/>
    <col min="15389" max="15391" width="5" style="57" customWidth="1"/>
    <col min="15392" max="15393" width="5.7109375" style="57" customWidth="1"/>
    <col min="15394" max="15396" width="5" style="57" customWidth="1"/>
    <col min="15397" max="15398" width="5.7109375" style="57" customWidth="1"/>
    <col min="15399" max="15399" width="5" style="57" customWidth="1"/>
    <col min="15400" max="15401" width="5.7109375" style="57" customWidth="1"/>
    <col min="15402" max="15402" width="5" style="57" customWidth="1"/>
    <col min="15403" max="15404" width="5.7109375" style="57" customWidth="1"/>
    <col min="15405" max="15405" width="5" style="57" customWidth="1"/>
    <col min="15406" max="15407" width="5.7109375" style="57" customWidth="1"/>
    <col min="15408" max="15408" width="5" style="57" customWidth="1"/>
    <col min="15409" max="15411" width="6.7109375" style="57" customWidth="1"/>
    <col min="15412" max="15412" width="12.140625" style="57" bestFit="1" customWidth="1"/>
    <col min="15413" max="15621" width="9" style="57"/>
    <col min="15622" max="15623" width="7.7109375" style="57" customWidth="1"/>
    <col min="15624" max="15624" width="5" style="57" customWidth="1"/>
    <col min="15625" max="15625" width="42.5703125" style="57" customWidth="1"/>
    <col min="15626" max="15627" width="5" style="57" customWidth="1"/>
    <col min="15628" max="15629" width="5.7109375" style="57" customWidth="1"/>
    <col min="15630" max="15632" width="5" style="57" customWidth="1"/>
    <col min="15633" max="15634" width="5.7109375" style="57" customWidth="1"/>
    <col min="15635" max="15637" width="5" style="57" customWidth="1"/>
    <col min="15638" max="15639" width="5.7109375" style="57" customWidth="1"/>
    <col min="15640" max="15642" width="5" style="57" customWidth="1"/>
    <col min="15643" max="15644" width="5.7109375" style="57" customWidth="1"/>
    <col min="15645" max="15647" width="5" style="57" customWidth="1"/>
    <col min="15648" max="15649" width="5.7109375" style="57" customWidth="1"/>
    <col min="15650" max="15652" width="5" style="57" customWidth="1"/>
    <col min="15653" max="15654" width="5.7109375" style="57" customWidth="1"/>
    <col min="15655" max="15655" width="5" style="57" customWidth="1"/>
    <col min="15656" max="15657" width="5.7109375" style="57" customWidth="1"/>
    <col min="15658" max="15658" width="5" style="57" customWidth="1"/>
    <col min="15659" max="15660" width="5.7109375" style="57" customWidth="1"/>
    <col min="15661" max="15661" width="5" style="57" customWidth="1"/>
    <col min="15662" max="15663" width="5.7109375" style="57" customWidth="1"/>
    <col min="15664" max="15664" width="5" style="57" customWidth="1"/>
    <col min="15665" max="15667" width="6.7109375" style="57" customWidth="1"/>
    <col min="15668" max="15668" width="12.140625" style="57" bestFit="1" customWidth="1"/>
    <col min="15669" max="15877" width="9" style="57"/>
    <col min="15878" max="15879" width="7.7109375" style="57" customWidth="1"/>
    <col min="15880" max="15880" width="5" style="57" customWidth="1"/>
    <col min="15881" max="15881" width="42.5703125" style="57" customWidth="1"/>
    <col min="15882" max="15883" width="5" style="57" customWidth="1"/>
    <col min="15884" max="15885" width="5.7109375" style="57" customWidth="1"/>
    <col min="15886" max="15888" width="5" style="57" customWidth="1"/>
    <col min="15889" max="15890" width="5.7109375" style="57" customWidth="1"/>
    <col min="15891" max="15893" width="5" style="57" customWidth="1"/>
    <col min="15894" max="15895" width="5.7109375" style="57" customWidth="1"/>
    <col min="15896" max="15898" width="5" style="57" customWidth="1"/>
    <col min="15899" max="15900" width="5.7109375" style="57" customWidth="1"/>
    <col min="15901" max="15903" width="5" style="57" customWidth="1"/>
    <col min="15904" max="15905" width="5.7109375" style="57" customWidth="1"/>
    <col min="15906" max="15908" width="5" style="57" customWidth="1"/>
    <col min="15909" max="15910" width="5.7109375" style="57" customWidth="1"/>
    <col min="15911" max="15911" width="5" style="57" customWidth="1"/>
    <col min="15912" max="15913" width="5.7109375" style="57" customWidth="1"/>
    <col min="15914" max="15914" width="5" style="57" customWidth="1"/>
    <col min="15915" max="15916" width="5.7109375" style="57" customWidth="1"/>
    <col min="15917" max="15917" width="5" style="57" customWidth="1"/>
    <col min="15918" max="15919" width="5.7109375" style="57" customWidth="1"/>
    <col min="15920" max="15920" width="5" style="57" customWidth="1"/>
    <col min="15921" max="15923" width="6.7109375" style="57" customWidth="1"/>
    <col min="15924" max="15924" width="12.140625" style="57" bestFit="1" customWidth="1"/>
    <col min="15925" max="16133" width="9" style="57"/>
    <col min="16134" max="16135" width="7.7109375" style="57" customWidth="1"/>
    <col min="16136" max="16136" width="5" style="57" customWidth="1"/>
    <col min="16137" max="16137" width="42.5703125" style="57" customWidth="1"/>
    <col min="16138" max="16139" width="5" style="57" customWidth="1"/>
    <col min="16140" max="16141" width="5.7109375" style="57" customWidth="1"/>
    <col min="16142" max="16144" width="5" style="57" customWidth="1"/>
    <col min="16145" max="16146" width="5.7109375" style="57" customWidth="1"/>
    <col min="16147" max="16149" width="5" style="57" customWidth="1"/>
    <col min="16150" max="16151" width="5.7109375" style="57" customWidth="1"/>
    <col min="16152" max="16154" width="5" style="57" customWidth="1"/>
    <col min="16155" max="16156" width="5.7109375" style="57" customWidth="1"/>
    <col min="16157" max="16159" width="5" style="57" customWidth="1"/>
    <col min="16160" max="16161" width="5.7109375" style="57" customWidth="1"/>
    <col min="16162" max="16164" width="5" style="57" customWidth="1"/>
    <col min="16165" max="16166" width="5.7109375" style="57" customWidth="1"/>
    <col min="16167" max="16167" width="5" style="57" customWidth="1"/>
    <col min="16168" max="16169" width="5.7109375" style="57" customWidth="1"/>
    <col min="16170" max="16170" width="5" style="57" customWidth="1"/>
    <col min="16171" max="16172" width="5.7109375" style="57" customWidth="1"/>
    <col min="16173" max="16173" width="5" style="57" customWidth="1"/>
    <col min="16174" max="16175" width="5.7109375" style="57" customWidth="1"/>
    <col min="16176" max="16176" width="5" style="57" customWidth="1"/>
    <col min="16177" max="16179" width="6.7109375" style="57" customWidth="1"/>
    <col min="16180" max="16180" width="12.140625" style="57" bestFit="1" customWidth="1"/>
    <col min="16181" max="16384" width="9" style="57"/>
  </cols>
  <sheetData>
    <row r="1" spans="1:55" ht="6" customHeight="1" x14ac:dyDescent="0.25">
      <c r="B1" s="596"/>
      <c r="C1" s="596"/>
      <c r="D1" s="596"/>
      <c r="E1" s="596"/>
      <c r="F1" s="596"/>
      <c r="G1" s="596"/>
      <c r="H1" s="596"/>
      <c r="I1" s="596"/>
      <c r="J1" s="596"/>
      <c r="K1" s="596"/>
      <c r="L1" s="596"/>
      <c r="M1" s="596"/>
      <c r="N1" s="596"/>
      <c r="O1" s="596"/>
      <c r="P1" s="596"/>
      <c r="Q1" s="596"/>
      <c r="R1" s="596"/>
      <c r="S1" s="596"/>
      <c r="T1" s="596"/>
      <c r="U1" s="596"/>
      <c r="V1" s="596"/>
      <c r="W1" s="596"/>
      <c r="X1" s="596"/>
      <c r="Y1" s="596"/>
      <c r="Z1" s="596"/>
      <c r="AA1" s="596"/>
      <c r="AB1" s="596"/>
      <c r="AC1" s="596"/>
      <c r="AD1" s="596"/>
      <c r="AE1" s="596"/>
      <c r="AF1" s="596"/>
      <c r="AG1" s="596"/>
      <c r="AH1" s="596"/>
      <c r="AI1" s="596"/>
      <c r="AJ1" s="596"/>
      <c r="AK1" s="596"/>
      <c r="AL1" s="596"/>
      <c r="AM1" s="596"/>
      <c r="AN1" s="596"/>
      <c r="AO1" s="596"/>
      <c r="AP1" s="596"/>
      <c r="AQ1" s="596"/>
      <c r="AR1" s="596"/>
      <c r="AS1" s="596"/>
      <c r="AT1" s="596"/>
      <c r="AU1" s="596"/>
      <c r="AV1" s="596"/>
      <c r="AW1" s="596"/>
      <c r="AX1" s="596"/>
      <c r="AY1" s="596"/>
    </row>
    <row r="2" spans="1:55" s="60" customFormat="1" ht="30" customHeight="1" x14ac:dyDescent="0.25">
      <c r="A2" s="58"/>
      <c r="B2" s="610" t="str">
        <f>Info_1!E31</f>
        <v>बृहन्मुंबई महानगरपालिका - शिक्षण विभाग</v>
      </c>
      <c r="C2" s="610"/>
      <c r="D2" s="610"/>
      <c r="E2" s="610"/>
      <c r="F2" s="610"/>
      <c r="G2" s="610"/>
      <c r="H2" s="610"/>
      <c r="I2" s="610"/>
      <c r="J2" s="610"/>
      <c r="K2" s="610"/>
      <c r="L2" s="610"/>
      <c r="M2" s="610"/>
      <c r="N2" s="610"/>
      <c r="O2" s="610"/>
      <c r="P2" s="610"/>
      <c r="Q2" s="610"/>
      <c r="R2" s="610"/>
      <c r="S2" s="610"/>
      <c r="T2" s="610"/>
      <c r="U2" s="610"/>
      <c r="V2" s="610"/>
      <c r="W2" s="610"/>
      <c r="X2" s="610"/>
      <c r="Y2" s="610"/>
      <c r="Z2" s="610"/>
      <c r="AA2" s="610"/>
      <c r="AB2" s="610"/>
      <c r="AC2" s="610"/>
      <c r="AD2" s="610"/>
      <c r="AE2" s="610"/>
      <c r="AF2" s="610"/>
      <c r="AG2" s="610"/>
      <c r="AH2" s="610"/>
      <c r="AI2" s="610"/>
      <c r="AJ2" s="610"/>
      <c r="AK2" s="610"/>
      <c r="AL2" s="610"/>
      <c r="AM2" s="610"/>
      <c r="AN2" s="610"/>
      <c r="AO2" s="610"/>
      <c r="AP2" s="610"/>
      <c r="AQ2" s="610"/>
      <c r="AR2" s="610"/>
      <c r="AS2" s="610"/>
      <c r="AT2" s="610"/>
      <c r="AU2" s="610"/>
      <c r="AV2" s="610"/>
      <c r="AW2" s="610"/>
      <c r="AX2" s="610"/>
      <c r="AY2" s="610"/>
      <c r="AZ2" s="59"/>
      <c r="BA2" s="490"/>
      <c r="BB2" s="491"/>
      <c r="BC2" s="491"/>
    </row>
    <row r="3" spans="1:55" s="65" customFormat="1" ht="30" customHeight="1" x14ac:dyDescent="0.55000000000000004">
      <c r="A3" s="61"/>
      <c r="B3" s="621" t="s">
        <v>209</v>
      </c>
      <c r="C3" s="621"/>
      <c r="D3" s="517">
        <f>Info_1!D13</f>
        <v>1</v>
      </c>
      <c r="E3" s="62"/>
      <c r="F3" s="619" t="s">
        <v>204</v>
      </c>
      <c r="G3" s="619"/>
      <c r="H3" s="619"/>
      <c r="I3" s="619"/>
      <c r="J3" s="619"/>
      <c r="K3" s="619"/>
      <c r="L3" s="619"/>
      <c r="M3" s="619"/>
      <c r="N3" s="619"/>
      <c r="O3" s="619"/>
      <c r="P3" s="619"/>
      <c r="Q3" s="619"/>
      <c r="R3" s="528">
        <v>2</v>
      </c>
      <c r="S3" s="63"/>
      <c r="T3" s="619" t="s">
        <v>203</v>
      </c>
      <c r="U3" s="619"/>
      <c r="V3" s="619"/>
      <c r="W3" s="619"/>
      <c r="X3" s="619"/>
      <c r="Y3" s="619"/>
      <c r="Z3" s="63"/>
      <c r="AA3" s="63"/>
      <c r="AB3" s="619" t="s">
        <v>160</v>
      </c>
      <c r="AC3" s="619"/>
      <c r="AD3" s="619"/>
      <c r="AE3" s="619"/>
      <c r="AF3" s="619"/>
      <c r="AG3" s="620" t="str">
        <f>Info_1!G9</f>
        <v>2024 - 25</v>
      </c>
      <c r="AH3" s="620"/>
      <c r="AI3" s="620"/>
      <c r="AJ3" s="620"/>
      <c r="AK3" s="620"/>
      <c r="AL3" s="620"/>
      <c r="AM3" s="620"/>
      <c r="AN3" s="63"/>
      <c r="AO3" s="63"/>
      <c r="AP3" s="63"/>
      <c r="AQ3" s="603" t="s">
        <v>113</v>
      </c>
      <c r="AR3" s="604"/>
      <c r="AS3" s="604"/>
      <c r="AT3" s="605"/>
      <c r="AU3" s="63"/>
      <c r="AV3" s="616" t="str">
        <f>Info_1!G7</f>
        <v>Hindi</v>
      </c>
      <c r="AW3" s="617"/>
      <c r="AX3" s="617"/>
      <c r="AY3" s="618"/>
      <c r="AZ3" s="64"/>
      <c r="BA3" s="594"/>
      <c r="BB3" s="594"/>
      <c r="BC3" s="594"/>
    </row>
    <row r="4" spans="1:55" s="60" customFormat="1" ht="8.1" customHeight="1" x14ac:dyDescent="0.25">
      <c r="A4" s="58"/>
      <c r="B4" s="66"/>
      <c r="C4" s="66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67"/>
      <c r="AY4" s="67"/>
      <c r="AZ4" s="59"/>
      <c r="BA4" s="594"/>
      <c r="BB4" s="594"/>
      <c r="BC4" s="594"/>
    </row>
    <row r="5" spans="1:55" s="71" customFormat="1" ht="27.95" customHeight="1" x14ac:dyDescent="0.25">
      <c r="A5" s="68"/>
      <c r="B5" s="611" t="s">
        <v>1</v>
      </c>
      <c r="C5" s="611"/>
      <c r="D5" s="631" t="str">
        <f>Info_1!D5</f>
        <v>School Name ?</v>
      </c>
      <c r="E5" s="632"/>
      <c r="F5" s="632"/>
      <c r="G5" s="632"/>
      <c r="H5" s="632"/>
      <c r="I5" s="632"/>
      <c r="J5" s="632"/>
      <c r="K5" s="632"/>
      <c r="L5" s="632"/>
      <c r="M5" s="632"/>
      <c r="N5" s="633"/>
      <c r="O5" s="332"/>
      <c r="P5" s="69"/>
      <c r="Q5" s="69"/>
      <c r="R5" s="69"/>
      <c r="S5" s="612" t="s">
        <v>2</v>
      </c>
      <c r="T5" s="612"/>
      <c r="U5" s="612"/>
      <c r="V5" s="613"/>
      <c r="W5" s="606">
        <f>Info_1!D13</f>
        <v>1</v>
      </c>
      <c r="X5" s="607"/>
      <c r="Y5" s="69"/>
      <c r="Z5" s="613" t="s">
        <v>3</v>
      </c>
      <c r="AA5" s="613"/>
      <c r="AB5" s="613"/>
      <c r="AC5" s="613"/>
      <c r="AD5" s="614" t="str">
        <f>Info_1!F13</f>
        <v>A</v>
      </c>
      <c r="AE5" s="615"/>
      <c r="AF5" s="69"/>
      <c r="AG5" s="69"/>
      <c r="AH5" s="69"/>
      <c r="AI5" s="603" t="s">
        <v>4</v>
      </c>
      <c r="AJ5" s="604"/>
      <c r="AK5" s="604"/>
      <c r="AL5" s="605"/>
      <c r="AM5" s="606">
        <f>Info_1!D20</f>
        <v>0</v>
      </c>
      <c r="AN5" s="607"/>
      <c r="AO5" s="600" t="s">
        <v>5</v>
      </c>
      <c r="AP5" s="600"/>
      <c r="AQ5" s="601" t="s">
        <v>6</v>
      </c>
      <c r="AR5" s="602"/>
      <c r="AS5" s="628">
        <f>Info_1!D16</f>
        <v>0</v>
      </c>
      <c r="AT5" s="629"/>
      <c r="AU5" s="69"/>
      <c r="AV5" s="601" t="s">
        <v>7</v>
      </c>
      <c r="AW5" s="602"/>
      <c r="AX5" s="634">
        <f>Info_1!D18</f>
        <v>0</v>
      </c>
      <c r="AY5" s="635"/>
      <c r="AZ5" s="70"/>
      <c r="BA5" s="594"/>
      <c r="BB5" s="594"/>
      <c r="BC5" s="594"/>
    </row>
    <row r="6" spans="1:55" s="71" customFormat="1" ht="6.95" customHeight="1" x14ac:dyDescent="0.25">
      <c r="A6" s="68"/>
      <c r="B6" s="72"/>
      <c r="C6" s="69"/>
      <c r="D6" s="73"/>
      <c r="E6" s="73"/>
      <c r="F6" s="74"/>
      <c r="G6" s="74"/>
      <c r="H6" s="74"/>
      <c r="I6" s="74"/>
      <c r="J6" s="74"/>
      <c r="K6" s="74"/>
      <c r="L6" s="74"/>
      <c r="M6" s="74"/>
      <c r="N6" s="69"/>
      <c r="O6" s="69"/>
      <c r="P6" s="75"/>
      <c r="Q6" s="75"/>
      <c r="R6" s="76"/>
      <c r="S6" s="77"/>
      <c r="T6" s="77"/>
      <c r="U6" s="77"/>
      <c r="V6" s="69"/>
      <c r="W6" s="76"/>
      <c r="X6" s="76"/>
      <c r="Y6" s="76"/>
      <c r="Z6" s="78"/>
      <c r="AA6" s="78"/>
      <c r="AB6" s="78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79"/>
      <c r="AN6" s="79"/>
      <c r="AO6" s="79"/>
      <c r="AP6" s="79"/>
      <c r="AQ6" s="76"/>
      <c r="AR6" s="76"/>
      <c r="AS6" s="80"/>
      <c r="AT6" s="69"/>
      <c r="AU6" s="69"/>
      <c r="AV6" s="76"/>
      <c r="AW6" s="76"/>
      <c r="AX6" s="81"/>
      <c r="AY6" s="69"/>
      <c r="AZ6" s="70"/>
      <c r="BA6" s="594"/>
      <c r="BB6" s="594"/>
      <c r="BC6" s="594"/>
    </row>
    <row r="7" spans="1:55" s="71" customFormat="1" ht="27.95" customHeight="1" x14ac:dyDescent="0.25">
      <c r="A7" s="68"/>
      <c r="B7" s="630" t="s">
        <v>8</v>
      </c>
      <c r="C7" s="630"/>
      <c r="D7" s="636" t="str">
        <f>Info_1!D11</f>
        <v>27220600000</v>
      </c>
      <c r="E7" s="637"/>
      <c r="F7" s="638"/>
      <c r="G7" s="74"/>
      <c r="H7" s="639" t="s">
        <v>9</v>
      </c>
      <c r="I7" s="639"/>
      <c r="J7" s="639"/>
      <c r="K7" s="639"/>
      <c r="L7" s="606">
        <f>Info_1!D9</f>
        <v>6</v>
      </c>
      <c r="M7" s="609"/>
      <c r="N7" s="607"/>
      <c r="O7" s="333"/>
      <c r="P7" s="75"/>
      <c r="Q7" s="75"/>
      <c r="R7" s="76"/>
      <c r="S7" s="640" t="s">
        <v>10</v>
      </c>
      <c r="T7" s="640"/>
      <c r="U7" s="640"/>
      <c r="V7" s="640"/>
      <c r="W7" s="606" t="str">
        <f>Info_1!D7</f>
        <v>एस</v>
      </c>
      <c r="X7" s="609"/>
      <c r="Y7" s="609"/>
      <c r="Z7" s="609"/>
      <c r="AA7" s="609"/>
      <c r="AB7" s="609"/>
      <c r="AC7" s="609"/>
      <c r="AD7" s="609"/>
      <c r="AE7" s="607"/>
      <c r="AF7" s="69"/>
      <c r="AG7" s="69"/>
      <c r="AH7" s="69"/>
      <c r="AI7" s="603" t="s">
        <v>11</v>
      </c>
      <c r="AJ7" s="604"/>
      <c r="AK7" s="604"/>
      <c r="AL7" s="605"/>
      <c r="AM7" s="606">
        <f>Info_1!E20</f>
        <v>0</v>
      </c>
      <c r="AN7" s="607"/>
      <c r="AO7" s="600" t="s">
        <v>5</v>
      </c>
      <c r="AP7" s="600"/>
      <c r="AQ7" s="601" t="s">
        <v>6</v>
      </c>
      <c r="AR7" s="602"/>
      <c r="AS7" s="628">
        <f>Info_1!E16</f>
        <v>0</v>
      </c>
      <c r="AT7" s="629"/>
      <c r="AU7" s="69"/>
      <c r="AV7" s="601" t="s">
        <v>7</v>
      </c>
      <c r="AW7" s="602"/>
      <c r="AX7" s="634">
        <f>Info_1!E18</f>
        <v>0</v>
      </c>
      <c r="AY7" s="635"/>
      <c r="AZ7" s="70"/>
      <c r="BA7" s="594"/>
      <c r="BB7" s="594"/>
      <c r="BC7" s="594"/>
    </row>
    <row r="8" spans="1:55" s="60" customFormat="1" ht="21" customHeight="1" thickBot="1" x14ac:dyDescent="0.4">
      <c r="A8" s="58"/>
      <c r="B8" s="66"/>
      <c r="C8" s="82"/>
      <c r="D8" s="83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608" t="s">
        <v>191</v>
      </c>
      <c r="T8" s="608"/>
      <c r="U8" s="608"/>
      <c r="V8" s="608"/>
      <c r="W8" s="608"/>
      <c r="X8" s="608"/>
      <c r="Y8" s="608"/>
      <c r="Z8" s="608"/>
      <c r="AA8" s="608"/>
      <c r="AB8" s="608"/>
      <c r="AC8" s="608"/>
      <c r="AD8" s="608"/>
      <c r="AE8" s="608"/>
      <c r="AF8" s="608"/>
      <c r="AG8" s="608"/>
      <c r="AH8" s="57"/>
      <c r="AI8" s="599" t="s">
        <v>123</v>
      </c>
      <c r="AJ8" s="599"/>
      <c r="AK8" s="599"/>
      <c r="AL8" s="599"/>
      <c r="AM8" s="598">
        <f>Info_1!F20</f>
        <v>0</v>
      </c>
      <c r="AN8" s="598"/>
      <c r="AO8" s="57"/>
      <c r="AP8" s="57"/>
      <c r="AQ8" s="597" t="s">
        <v>124</v>
      </c>
      <c r="AR8" s="597"/>
      <c r="AS8" s="598">
        <f>Info_1!F16</f>
        <v>0</v>
      </c>
      <c r="AT8" s="598"/>
      <c r="AU8" s="57"/>
      <c r="AV8" s="597" t="s">
        <v>125</v>
      </c>
      <c r="AW8" s="597"/>
      <c r="AX8" s="598">
        <f>Info_1!F18</f>
        <v>0</v>
      </c>
      <c r="AY8" s="598"/>
      <c r="AZ8" s="59"/>
      <c r="BA8" s="594"/>
      <c r="BB8" s="594"/>
      <c r="BC8" s="594"/>
    </row>
    <row r="9" spans="1:55" s="84" customFormat="1" ht="27.75" customHeight="1" thickBot="1" x14ac:dyDescent="0.3">
      <c r="A9" s="641"/>
      <c r="B9" s="642" t="s">
        <v>13</v>
      </c>
      <c r="C9" s="645" t="s">
        <v>14</v>
      </c>
      <c r="D9" s="283" t="s">
        <v>12</v>
      </c>
      <c r="E9" s="665" t="s">
        <v>66</v>
      </c>
      <c r="F9" s="648" t="s">
        <v>15</v>
      </c>
      <c r="G9" s="649"/>
      <c r="H9" s="649"/>
      <c r="I9" s="649"/>
      <c r="J9" s="649"/>
      <c r="K9" s="649"/>
      <c r="L9" s="649"/>
      <c r="M9" s="649"/>
      <c r="N9" s="649"/>
      <c r="O9" s="649"/>
      <c r="P9" s="649"/>
      <c r="Q9" s="649"/>
      <c r="R9" s="649"/>
      <c r="S9" s="649"/>
      <c r="T9" s="649"/>
      <c r="U9" s="649"/>
      <c r="V9" s="649"/>
      <c r="W9" s="649"/>
      <c r="X9" s="649"/>
      <c r="Y9" s="649"/>
      <c r="Z9" s="649"/>
      <c r="AA9" s="649"/>
      <c r="AB9" s="649"/>
      <c r="AC9" s="649"/>
      <c r="AD9" s="649"/>
      <c r="AE9" s="649"/>
      <c r="AF9" s="649"/>
      <c r="AG9" s="649"/>
      <c r="AH9" s="649"/>
      <c r="AI9" s="649"/>
      <c r="AJ9" s="649"/>
      <c r="AK9" s="649"/>
      <c r="AL9" s="649"/>
      <c r="AM9" s="649"/>
      <c r="AN9" s="649"/>
      <c r="AO9" s="649"/>
      <c r="AP9" s="649"/>
      <c r="AQ9" s="649"/>
      <c r="AR9" s="649"/>
      <c r="AS9" s="649"/>
      <c r="AT9" s="649"/>
      <c r="AU9" s="649"/>
      <c r="AV9" s="650"/>
      <c r="AW9" s="622" t="s">
        <v>16</v>
      </c>
      <c r="AX9" s="623"/>
      <c r="AY9" s="624"/>
      <c r="BA9" s="594"/>
      <c r="BB9" s="594"/>
      <c r="BC9" s="594"/>
    </row>
    <row r="10" spans="1:55" s="85" customFormat="1" ht="40.5" customHeight="1" thickBot="1" x14ac:dyDescent="0.3">
      <c r="A10" s="641"/>
      <c r="B10" s="643"/>
      <c r="C10" s="646"/>
      <c r="D10" s="651" t="s">
        <v>17</v>
      </c>
      <c r="E10" s="666"/>
      <c r="F10" s="652" t="s">
        <v>18</v>
      </c>
      <c r="G10" s="653"/>
      <c r="H10" s="653"/>
      <c r="I10" s="653"/>
      <c r="J10" s="653"/>
      <c r="K10" s="654"/>
      <c r="L10" s="655" t="s">
        <v>138</v>
      </c>
      <c r="M10" s="656"/>
      <c r="N10" s="656"/>
      <c r="O10" s="656"/>
      <c r="P10" s="656"/>
      <c r="Q10" s="657"/>
      <c r="R10" s="658" t="s">
        <v>139</v>
      </c>
      <c r="S10" s="659"/>
      <c r="T10" s="659"/>
      <c r="U10" s="659"/>
      <c r="V10" s="659"/>
      <c r="W10" s="660"/>
      <c r="X10" s="661" t="s">
        <v>19</v>
      </c>
      <c r="Y10" s="653"/>
      <c r="Z10" s="653"/>
      <c r="AA10" s="653"/>
      <c r="AB10" s="653"/>
      <c r="AC10" s="662"/>
      <c r="AD10" s="667" t="s">
        <v>133</v>
      </c>
      <c r="AE10" s="667"/>
      <c r="AF10" s="667"/>
      <c r="AG10" s="667"/>
      <c r="AH10" s="667"/>
      <c r="AI10" s="661" t="s">
        <v>199</v>
      </c>
      <c r="AJ10" s="653"/>
      <c r="AK10" s="653"/>
      <c r="AL10" s="653"/>
      <c r="AM10" s="653"/>
      <c r="AN10" s="661" t="s">
        <v>20</v>
      </c>
      <c r="AO10" s="653"/>
      <c r="AP10" s="662"/>
      <c r="AQ10" s="652" t="s">
        <v>21</v>
      </c>
      <c r="AR10" s="653"/>
      <c r="AS10" s="662"/>
      <c r="AT10" s="663" t="s">
        <v>22</v>
      </c>
      <c r="AU10" s="664"/>
      <c r="AV10" s="664"/>
      <c r="AW10" s="625"/>
      <c r="AX10" s="626"/>
      <c r="AY10" s="627"/>
      <c r="BA10" s="594"/>
      <c r="BB10" s="594"/>
      <c r="BC10" s="594"/>
    </row>
    <row r="11" spans="1:55" s="65" customFormat="1" ht="185.25" customHeight="1" thickBot="1" x14ac:dyDescent="0.3">
      <c r="A11" s="641"/>
      <c r="B11" s="643"/>
      <c r="C11" s="646"/>
      <c r="D11" s="651"/>
      <c r="E11" s="86" t="s">
        <v>69</v>
      </c>
      <c r="F11" s="313" t="s">
        <v>23</v>
      </c>
      <c r="G11" s="314" t="s">
        <v>24</v>
      </c>
      <c r="H11" s="314" t="s">
        <v>25</v>
      </c>
      <c r="I11" s="314"/>
      <c r="J11" s="314" t="s">
        <v>26</v>
      </c>
      <c r="K11" s="314" t="s">
        <v>27</v>
      </c>
      <c r="L11" s="315" t="s">
        <v>23</v>
      </c>
      <c r="M11" s="314" t="s">
        <v>24</v>
      </c>
      <c r="N11" s="314" t="s">
        <v>25</v>
      </c>
      <c r="O11" s="314"/>
      <c r="P11" s="314" t="s">
        <v>26</v>
      </c>
      <c r="Q11" s="314" t="s">
        <v>27</v>
      </c>
      <c r="R11" s="315" t="s">
        <v>23</v>
      </c>
      <c r="S11" s="314" t="s">
        <v>24</v>
      </c>
      <c r="T11" s="314" t="s">
        <v>25</v>
      </c>
      <c r="U11" s="314"/>
      <c r="V11" s="314" t="s">
        <v>26</v>
      </c>
      <c r="W11" s="314" t="s">
        <v>27</v>
      </c>
      <c r="X11" s="315" t="s">
        <v>23</v>
      </c>
      <c r="Y11" s="314" t="s">
        <v>24</v>
      </c>
      <c r="Z11" s="314" t="s">
        <v>25</v>
      </c>
      <c r="AA11" s="314"/>
      <c r="AB11" s="314" t="s">
        <v>26</v>
      </c>
      <c r="AC11" s="314" t="s">
        <v>27</v>
      </c>
      <c r="AD11" s="315" t="s">
        <v>23</v>
      </c>
      <c r="AE11" s="314" t="s">
        <v>24</v>
      </c>
      <c r="AF11" s="314" t="s">
        <v>25</v>
      </c>
      <c r="AG11" s="314" t="s">
        <v>26</v>
      </c>
      <c r="AH11" s="314" t="s">
        <v>27</v>
      </c>
      <c r="AI11" s="315" t="s">
        <v>23</v>
      </c>
      <c r="AJ11" s="314" t="s">
        <v>24</v>
      </c>
      <c r="AK11" s="314" t="s">
        <v>25</v>
      </c>
      <c r="AL11" s="314" t="s">
        <v>26</v>
      </c>
      <c r="AM11" s="316" t="s">
        <v>27</v>
      </c>
      <c r="AN11" s="315" t="s">
        <v>23</v>
      </c>
      <c r="AO11" s="314" t="s">
        <v>26</v>
      </c>
      <c r="AP11" s="316" t="s">
        <v>27</v>
      </c>
      <c r="AQ11" s="313" t="s">
        <v>23</v>
      </c>
      <c r="AR11" s="314" t="s">
        <v>26</v>
      </c>
      <c r="AS11" s="316" t="s">
        <v>27</v>
      </c>
      <c r="AT11" s="315" t="s">
        <v>23</v>
      </c>
      <c r="AU11" s="314" t="s">
        <v>26</v>
      </c>
      <c r="AV11" s="317" t="s">
        <v>27</v>
      </c>
      <c r="AW11" s="360" t="s">
        <v>198</v>
      </c>
      <c r="AX11" s="318" t="s">
        <v>28</v>
      </c>
      <c r="AY11" s="264" t="s">
        <v>29</v>
      </c>
      <c r="BA11" s="594"/>
      <c r="BB11" s="594"/>
      <c r="BC11" s="594"/>
    </row>
    <row r="12" spans="1:55" s="94" customFormat="1" ht="32.1" customHeight="1" thickBot="1" x14ac:dyDescent="0.3">
      <c r="A12" s="641"/>
      <c r="B12" s="644"/>
      <c r="C12" s="647"/>
      <c r="D12" s="87"/>
      <c r="E12" s="88" t="s">
        <v>30</v>
      </c>
      <c r="F12" s="89">
        <v>70</v>
      </c>
      <c r="G12" s="362">
        <v>30</v>
      </c>
      <c r="H12" s="362">
        <v>100</v>
      </c>
      <c r="I12" s="90"/>
      <c r="J12" s="90" t="s">
        <v>29</v>
      </c>
      <c r="K12" s="91"/>
      <c r="L12" s="89">
        <f>F12</f>
        <v>70</v>
      </c>
      <c r="M12" s="362">
        <v>30</v>
      </c>
      <c r="N12" s="362">
        <v>100</v>
      </c>
      <c r="O12" s="90"/>
      <c r="P12" s="90" t="s">
        <v>29</v>
      </c>
      <c r="Q12" s="92"/>
      <c r="R12" s="361">
        <v>70</v>
      </c>
      <c r="S12" s="362">
        <v>30</v>
      </c>
      <c r="T12" s="362">
        <v>100</v>
      </c>
      <c r="U12" s="90"/>
      <c r="V12" s="90" t="s">
        <v>29</v>
      </c>
      <c r="W12" s="91"/>
      <c r="X12" s="89">
        <v>70</v>
      </c>
      <c r="Y12" s="362">
        <v>30</v>
      </c>
      <c r="Z12" s="362">
        <v>100</v>
      </c>
      <c r="AA12" s="90"/>
      <c r="AB12" s="90" t="s">
        <v>29</v>
      </c>
      <c r="AC12" s="92"/>
      <c r="AD12" s="89">
        <v>0</v>
      </c>
      <c r="AE12" s="90">
        <v>0</v>
      </c>
      <c r="AF12" s="90">
        <v>0</v>
      </c>
      <c r="AG12" s="90" t="s">
        <v>29</v>
      </c>
      <c r="AH12" s="91"/>
      <c r="AI12" s="526">
        <v>70</v>
      </c>
      <c r="AJ12" s="527">
        <v>30</v>
      </c>
      <c r="AK12" s="90">
        <v>100</v>
      </c>
      <c r="AL12" s="90" t="s">
        <v>29</v>
      </c>
      <c r="AM12" s="92"/>
      <c r="AN12" s="89">
        <v>100</v>
      </c>
      <c r="AO12" s="90" t="s">
        <v>29</v>
      </c>
      <c r="AP12" s="92"/>
      <c r="AQ12" s="93">
        <v>100</v>
      </c>
      <c r="AR12" s="90" t="s">
        <v>29</v>
      </c>
      <c r="AS12" s="92"/>
      <c r="AT12" s="90">
        <v>100</v>
      </c>
      <c r="AU12" s="90" t="s">
        <v>29</v>
      </c>
      <c r="AV12" s="91"/>
      <c r="AW12" s="335">
        <v>800</v>
      </c>
      <c r="AX12" s="263" t="s">
        <v>31</v>
      </c>
      <c r="AY12" s="265"/>
      <c r="BA12" s="311"/>
      <c r="BB12" s="311"/>
      <c r="BC12" s="311"/>
    </row>
    <row r="13" spans="1:55" s="109" customFormat="1" ht="35.1" customHeight="1" x14ac:dyDescent="0.25">
      <c r="A13" s="95"/>
      <c r="B13" s="96">
        <f>Info_1!M5</f>
        <v>0</v>
      </c>
      <c r="C13" s="97">
        <f>Info_1!J5</f>
        <v>1</v>
      </c>
      <c r="D13" s="98">
        <f>Info_1!K5</f>
        <v>0</v>
      </c>
      <c r="E13" s="99">
        <f>Info_1!L5</f>
        <v>0</v>
      </c>
      <c r="F13" s="100">
        <v>0</v>
      </c>
      <c r="G13" s="480">
        <v>0</v>
      </c>
      <c r="H13" s="102">
        <f t="shared" ref="H13:H44" si="0">SUM(F13:G13)</f>
        <v>0</v>
      </c>
      <c r="I13" s="471"/>
      <c r="J13" s="103" t="str">
        <f>IF(H13&gt;=91,"अ-1",
IF(H13&gt;=81,"अ-2",
IF(H13&gt;=71,"ब-1",
IF(H13&gt;=61,"ब-2",
IF(H13&gt;=51,"क-1",
IF(H13&gt;=41,"क-2",
IF(H13&gt;=33,"ड",
IF(H13&gt;=21,"ई-1",
IF(H13&lt;=20, "ई-2"
)))))))))</f>
        <v>ई-2</v>
      </c>
      <c r="K13" s="104"/>
      <c r="L13" s="100">
        <v>0</v>
      </c>
      <c r="M13" s="480">
        <v>0</v>
      </c>
      <c r="N13" s="102">
        <f t="shared" ref="N13:N44" si="1">SUM(L13:M13)</f>
        <v>0</v>
      </c>
      <c r="O13" s="471"/>
      <c r="P13" s="103" t="str">
        <f>IF(N13&gt;=91,"अ-1",
IF(N13&gt;=81,"अ-2",
IF(N13&gt;=71,"ब-1",
IF(N13&gt;=61,"ब-2",
IF(N13&gt;=51,"क-1",
IF(N13&gt;=41,"क-2",
IF(N13&gt;=33,"ड",
IF(N13&gt;=21,"ई-1",
IF(N13&lt;=20, "ई-2"
)))))))))</f>
        <v>ई-2</v>
      </c>
      <c r="Q13" s="105"/>
      <c r="R13" s="100">
        <v>0</v>
      </c>
      <c r="S13" s="480">
        <v>0</v>
      </c>
      <c r="T13" s="102">
        <f t="shared" ref="T13:T44" si="2">SUM(R13:S13)</f>
        <v>0</v>
      </c>
      <c r="U13" s="471"/>
      <c r="V13" s="103" t="str">
        <f>IF(T13&gt;=91,"अ-1",
IF(T13&gt;=81,"अ-2",
IF(T13&gt;=71,"ब-1",
IF(T13&gt;=61,"ब-2",
IF(T13&gt;=51,"क-1",
IF(T13&gt;=41,"क-2",
IF(T13&gt;=33,"ड",
IF(T13&gt;=21,"ई-1",
IF(T13&lt;=20, "ई-2"
)))))))))</f>
        <v>ई-2</v>
      </c>
      <c r="W13" s="104"/>
      <c r="X13" s="100">
        <v>0</v>
      </c>
      <c r="Y13" s="480">
        <v>0</v>
      </c>
      <c r="Z13" s="102">
        <f t="shared" ref="Z13:Z44" si="3">SUM(X13:Y13)</f>
        <v>0</v>
      </c>
      <c r="AA13" s="471"/>
      <c r="AB13" s="103" t="str">
        <f>IF(Z13&gt;=91,"अ-1",
IF(Z13&gt;=81,"अ-2",
IF(Z13&gt;=71,"ब-1",
IF(Z13&gt;=61,"ब-2",
IF(Z13&gt;=51,"क-1",
IF(Z13&gt;=41,"क-2",
IF(Z13&gt;=33,"ड",
IF(Z13&gt;=21,"ई-1",
IF(Z13&lt;=20, "ई-2"
)))))))))</f>
        <v>ई-2</v>
      </c>
      <c r="AC13" s="105"/>
      <c r="AD13" s="100"/>
      <c r="AE13" s="101"/>
      <c r="AF13" s="102"/>
      <c r="AG13" s="103"/>
      <c r="AH13" s="104"/>
      <c r="AI13" s="100">
        <v>0</v>
      </c>
      <c r="AJ13" s="480">
        <v>0</v>
      </c>
      <c r="AK13" s="102">
        <f>SUM(AI13:AJ13)</f>
        <v>0</v>
      </c>
      <c r="AL13" s="103" t="str">
        <f>IF(AK13&gt;=91,"अ-1",
IF(AK13&gt;=81,"अ-2",
IF(AK13&gt;=71,"ब-1",
IF(AK13&gt;=61,"ब-2",
IF(AK13&gt;=51,"क-1",
IF(AK13&gt;=41,"क-2",
IF(AK13&gt;=33,"ड",
IF(AK13&gt;=21,"ई-1",
IF(AK13&lt;=20, "ई-2"
)))))))))</f>
        <v>ई-2</v>
      </c>
      <c r="AM13" s="103"/>
      <c r="AN13" s="106">
        <v>0</v>
      </c>
      <c r="AO13" s="103" t="str">
        <f>IF(AN13&gt;=91,"अ-1",
IF(AN13&gt;=81,"अ-2",
IF(AN13&gt;=71,"ब-1",
IF(AN13&gt;=61,"ब-2",
IF(AN13&gt;=51,"क-1",
IF(AN13&gt;=41,"क-2",
IF(AN13&gt;=33,"ड",
IF(AN13&gt;=21,"ई-1",
IF(AN13&lt;=20, "ई-2"
)))))))))</f>
        <v>ई-2</v>
      </c>
      <c r="AP13" s="104"/>
      <c r="AQ13" s="107">
        <v>0</v>
      </c>
      <c r="AR13" s="103" t="str">
        <f>IF(AQ13&gt;=91,"अ-1",
IF(AQ13&gt;=81,"अ-2",
IF(AQ13&gt;=71,"ब-1",
IF(AQ13&gt;=61,"ब-2",
IF(AQ13&gt;=51,"क-1",
IF(AQ13&gt;=41,"क-2",
IF(AQ13&gt;=33,"ड",
IF(AQ13&gt;=21,"ई-1",
IF(AQ13&lt;=20, "ई-2"
)))))))))</f>
        <v>ई-2</v>
      </c>
      <c r="AS13" s="105"/>
      <c r="AT13" s="106">
        <v>0</v>
      </c>
      <c r="AU13" s="103" t="str">
        <f>IF(AT13&gt;=91,"अ-1",
IF(AT13&gt;=81,"अ-2",
IF(AT13&gt;=71,"ब-1",
IF(AT13&gt;=61,"ब-2",
IF(AT13&gt;=51,"क-1",
IF(AT13&gt;=41,"क-2",
IF(AT13&gt;=33,"ड",
IF(AT13&gt;=21,"ई-1",
IF(AT13&lt;=20, "ई-2"
)))))))))</f>
        <v>ई-2</v>
      </c>
      <c r="AV13" s="104"/>
      <c r="AW13" s="487">
        <f>SUM(H13,N13,T13,Z13,AF13,AK13,AN13,AQ13,AT13)</f>
        <v>0</v>
      </c>
      <c r="AX13" s="336">
        <f>SUM(AW13*100)/AW12</f>
        <v>0</v>
      </c>
      <c r="AY13" s="268" t="str">
        <f t="shared" ref="AY13:AY15" si="4">IF(AX13&gt;=91,"अ-1",
IF(AX13&gt;=81,"अ-2",
IF(AX13&gt;=71,"ब-1",
IF(AX13&gt;=61,"ब-2",
IF(AX13&gt;=51,"क-1",
IF(AX13&gt;=41,"क-2",
IF(AX13&gt;=33,"ड",
IF(AX13&gt;=21,"ई-1",
IF(AX13&gt;=0, "ई-2"
)))))))))</f>
        <v>ई-2</v>
      </c>
      <c r="BA13" s="595"/>
      <c r="BB13" s="595"/>
      <c r="BC13" s="595"/>
    </row>
    <row r="14" spans="1:55" s="109" customFormat="1" ht="35.1" customHeight="1" x14ac:dyDescent="0.25">
      <c r="A14" s="95"/>
      <c r="B14" s="110">
        <f>Info_1!M6</f>
        <v>0</v>
      </c>
      <c r="C14" s="111">
        <f>Info_1!J6</f>
        <v>2</v>
      </c>
      <c r="D14" s="112">
        <f>Info_1!K6</f>
        <v>0</v>
      </c>
      <c r="E14" s="113">
        <f>Info_1!L6</f>
        <v>0</v>
      </c>
      <c r="F14" s="114">
        <v>0</v>
      </c>
      <c r="G14" s="481">
        <v>0</v>
      </c>
      <c r="H14" s="323">
        <f t="shared" si="0"/>
        <v>0</v>
      </c>
      <c r="I14" s="364"/>
      <c r="J14" s="108" t="str">
        <f>IF(H14&gt;=91,"अ-1",
IF(H14&gt;=81,"अ-2",
IF(H14&gt;=71,"ब-1",
IF(H14&gt;=61,"ब-2",
IF(H14&gt;=51,"क-1",
IF(H14&gt;=41,"क-2",
IF(H14&gt;=33,"ड",
IF(H14&gt;=21,"ई-1",
IF(H14&lt;=20, "ई-2"
)))))))))</f>
        <v>ई-2</v>
      </c>
      <c r="K14" s="117"/>
      <c r="L14" s="114">
        <v>0</v>
      </c>
      <c r="M14" s="481">
        <v>0</v>
      </c>
      <c r="N14" s="323">
        <f t="shared" si="1"/>
        <v>0</v>
      </c>
      <c r="O14" s="364"/>
      <c r="P14" s="108" t="str">
        <f>IF(N14&gt;=91,"अ-1",
IF(N14&gt;=81,"अ-2",
IF(N14&gt;=71,"ब-1",
IF(N14&gt;=61,"ब-2",
IF(N14&gt;=51,"क-1",
IF(N14&gt;=41,"क-2",
IF(N14&gt;=33,"ड",
IF(N14&gt;=21,"ई-1",
IF(N14&lt;=20, "ई-2"
)))))))))</f>
        <v>ई-2</v>
      </c>
      <c r="Q14" s="118"/>
      <c r="R14" s="114">
        <v>0</v>
      </c>
      <c r="S14" s="481">
        <v>0</v>
      </c>
      <c r="T14" s="323">
        <f t="shared" si="2"/>
        <v>0</v>
      </c>
      <c r="U14" s="364"/>
      <c r="V14" s="108" t="str">
        <f>IF(T14&gt;=91,"अ-1",
IF(T14&gt;=81,"अ-2",
IF(T14&gt;=71,"ब-1",
IF(T14&gt;=61,"ब-2",
IF(T14&gt;=51,"क-1",
IF(T14&gt;=41,"क-2",
IF(T14&gt;=33,"ड",
IF(T14&gt;=21,"ई-1",
IF(T14&lt;=20, "ई-2"
)))))))))</f>
        <v>ई-2</v>
      </c>
      <c r="W14" s="117"/>
      <c r="X14" s="114">
        <v>0</v>
      </c>
      <c r="Y14" s="481">
        <v>0</v>
      </c>
      <c r="Z14" s="323">
        <f t="shared" si="3"/>
        <v>0</v>
      </c>
      <c r="AA14" s="364"/>
      <c r="AB14" s="108" t="str">
        <f>IF(Z14&gt;=91,"अ-1",
IF(Z14&gt;=81,"अ-2",
IF(Z14&gt;=71,"ब-1",
IF(Z14&gt;=61,"ब-2",
IF(Z14&gt;=51,"क-1",
IF(Z14&gt;=41,"क-2",
IF(Z14&gt;=33,"ड",
IF(Z14&gt;=21,"ई-1",
IF(Z14&lt;=20, "ई-2"
)))))))))</f>
        <v>ई-2</v>
      </c>
      <c r="AC14" s="118"/>
      <c r="AD14" s="114"/>
      <c r="AE14" s="115"/>
      <c r="AF14" s="116"/>
      <c r="AG14" s="108"/>
      <c r="AH14" s="117"/>
      <c r="AI14" s="114">
        <v>0</v>
      </c>
      <c r="AJ14" s="481">
        <v>0</v>
      </c>
      <c r="AK14" s="323">
        <f t="shared" ref="AK14:AK44" si="5">SUM(AI14:AJ14)</f>
        <v>0</v>
      </c>
      <c r="AL14" s="108" t="str">
        <f t="shared" ref="AL14:AL72" si="6">IF(AK14&gt;=91,"अ-1",
IF(AK14&gt;=81,"अ-2",
IF(AK14&gt;=71,"ब-1",
IF(AK14&gt;=61,"ब-2",
IF(AK14&gt;=51,"क-1",
IF(AK14&gt;=41,"क-2",
IF(AK14&gt;=33,"ड",
IF(AK14&gt;=21,"ई-1",
IF(AK14&lt;=20, "ई-2"
)))))))))</f>
        <v>ई-2</v>
      </c>
      <c r="AM14" s="108"/>
      <c r="AN14" s="119">
        <v>0</v>
      </c>
      <c r="AO14" s="108" t="str">
        <f>IF(AN14&gt;=91,"अ-1",
IF(AN14&gt;=81,"अ-2",
IF(AN14&gt;=71,"ब-1",
IF(AN14&gt;=61,"ब-2",
IF(AN14&gt;=51,"क-1",
IF(AN14&gt;=41,"क-2",
IF(AN14&gt;=33,"ड",
IF(AN14&gt;=21,"ई-1",
IF(AN14&lt;=20, "ई-2"
)))))))))</f>
        <v>ई-2</v>
      </c>
      <c r="AP14" s="117"/>
      <c r="AQ14" s="120">
        <v>0</v>
      </c>
      <c r="AR14" s="108" t="str">
        <f>IF(AQ14&gt;=91,"अ-1",
IF(AQ14&gt;=81,"अ-2",
IF(AQ14&gt;=71,"ब-1",
IF(AQ14&gt;=61,"ब-2",
IF(AQ14&gt;=51,"क-1",
IF(AQ14&gt;=41,"क-2",
IF(AQ14&gt;=33,"ड",
IF(AQ14&gt;=21,"ई-1",
IF(AQ14&lt;=20, "ई-2"
)))))))))</f>
        <v>ई-2</v>
      </c>
      <c r="AS14" s="118"/>
      <c r="AT14" s="119">
        <v>0</v>
      </c>
      <c r="AU14" s="108" t="str">
        <f>IF(AT14&gt;=91,"अ-1",
IF(AT14&gt;=81,"अ-2",
IF(AT14&gt;=71,"ब-1",
IF(AT14&gt;=61,"ब-2",
IF(AT14&gt;=51,"क-1",
IF(AT14&gt;=41,"क-2",
IF(AT14&gt;=33,"ड",
IF(AT14&gt;=21,"ई-1",
IF(AT14&lt;=20, "ई-2"
)))))))))</f>
        <v>ई-2</v>
      </c>
      <c r="AV14" s="117"/>
      <c r="AW14" s="488">
        <f t="shared" ref="AW14:AW72" si="7">SUM(H14,N14,T14,Z14,AF14,AK14,AN14,AQ14,AT14)</f>
        <v>0</v>
      </c>
      <c r="AX14" s="337">
        <f>SUM(AW14*100)/AW12</f>
        <v>0</v>
      </c>
      <c r="AY14" s="266" t="str">
        <f t="shared" si="4"/>
        <v>ई-2</v>
      </c>
      <c r="BA14" s="595"/>
      <c r="BB14" s="595"/>
      <c r="BC14" s="595"/>
    </row>
    <row r="15" spans="1:55" s="109" customFormat="1" ht="35.1" customHeight="1" x14ac:dyDescent="0.25">
      <c r="A15" s="95"/>
      <c r="B15" s="110">
        <f>Info_1!M7</f>
        <v>0</v>
      </c>
      <c r="C15" s="111">
        <f>Info_1!J7</f>
        <v>0</v>
      </c>
      <c r="D15" s="112">
        <f>Info_1!K7</f>
        <v>0</v>
      </c>
      <c r="E15" s="113">
        <f>Info_1!L7</f>
        <v>0</v>
      </c>
      <c r="F15" s="114">
        <v>0</v>
      </c>
      <c r="G15" s="481">
        <v>0</v>
      </c>
      <c r="H15" s="323">
        <f t="shared" si="0"/>
        <v>0</v>
      </c>
      <c r="I15" s="364"/>
      <c r="J15" s="108" t="str">
        <f t="shared" ref="J15:J52" si="8">IF(H15&gt;=91,"अ-1",
IF(H15&gt;=81,"अ-2",
IF(H15&gt;=71,"ब-1",
IF(H15&gt;=61,"ब-2",
IF(H15&gt;=51,"क-1",
IF(H15&gt;=41,"क-2",
IF(H15&gt;=33,"ड",
IF(H15&gt;=21,"ई-1",
IF(H15&lt;=20, "ई-2"
)))))))))</f>
        <v>ई-2</v>
      </c>
      <c r="K15" s="121"/>
      <c r="L15" s="114">
        <v>0</v>
      </c>
      <c r="M15" s="481">
        <v>0</v>
      </c>
      <c r="N15" s="323">
        <f t="shared" si="1"/>
        <v>0</v>
      </c>
      <c r="O15" s="364"/>
      <c r="P15" s="108" t="str">
        <f t="shared" ref="P15:P52" si="9">IF(N15&gt;=91,"अ-1",
IF(N15&gt;=81,"अ-2",
IF(N15&gt;=71,"ब-1",
IF(N15&gt;=61,"ब-2",
IF(N15&gt;=51,"क-1",
IF(N15&gt;=41,"क-2",
IF(N15&gt;=33,"ड",
IF(N15&gt;=21,"ई-1",
IF(N15&lt;=20, "ई-2"
)))))))))</f>
        <v>ई-2</v>
      </c>
      <c r="Q15" s="122"/>
      <c r="R15" s="114">
        <v>0</v>
      </c>
      <c r="S15" s="481">
        <v>0</v>
      </c>
      <c r="T15" s="323">
        <f t="shared" si="2"/>
        <v>0</v>
      </c>
      <c r="U15" s="364"/>
      <c r="V15" s="108" t="str">
        <f t="shared" ref="V15:V52" si="10">IF(T15&gt;=91,"अ-1",
IF(T15&gt;=81,"अ-2",
IF(T15&gt;=71,"ब-1",
IF(T15&gt;=61,"ब-2",
IF(T15&gt;=51,"क-1",
IF(T15&gt;=41,"क-2",
IF(T15&gt;=33,"ड",
IF(T15&gt;=21,"ई-1",
IF(T15&lt;=20, "ई-2"
)))))))))</f>
        <v>ई-2</v>
      </c>
      <c r="W15" s="121"/>
      <c r="X15" s="114">
        <v>0</v>
      </c>
      <c r="Y15" s="481">
        <v>0</v>
      </c>
      <c r="Z15" s="323">
        <f t="shared" si="3"/>
        <v>0</v>
      </c>
      <c r="AA15" s="364"/>
      <c r="AB15" s="108" t="str">
        <f t="shared" ref="AB15:AB52" si="11">IF(Z15&gt;=91,"अ-1",
IF(Z15&gt;=81,"अ-2",
IF(Z15&gt;=71,"ब-1",
IF(Z15&gt;=61,"ब-2",
IF(Z15&gt;=51,"क-1",
IF(Z15&gt;=41,"क-2",
IF(Z15&gt;=33,"ड",
IF(Z15&gt;=21,"ई-1",
IF(Z15&lt;=20, "ई-2"
)))))))))</f>
        <v>ई-2</v>
      </c>
      <c r="AC15" s="122"/>
      <c r="AD15" s="114"/>
      <c r="AE15" s="115"/>
      <c r="AF15" s="116"/>
      <c r="AG15" s="108"/>
      <c r="AH15" s="121"/>
      <c r="AI15" s="114">
        <v>0</v>
      </c>
      <c r="AJ15" s="481">
        <v>0</v>
      </c>
      <c r="AK15" s="323">
        <f t="shared" si="5"/>
        <v>0</v>
      </c>
      <c r="AL15" s="108" t="str">
        <f t="shared" si="6"/>
        <v>ई-2</v>
      </c>
      <c r="AM15" s="108"/>
      <c r="AN15" s="123">
        <v>0</v>
      </c>
      <c r="AO15" s="108" t="str">
        <f t="shared" ref="AO15:AO52" si="12">IF(AN15&gt;=91,"अ-1",
IF(AN15&gt;=81,"अ-2",
IF(AN15&gt;=71,"ब-1",
IF(AN15&gt;=61,"ब-2",
IF(AN15&gt;=51,"क-1",
IF(AN15&gt;=41,"क-2",
IF(AN15&gt;=33,"ड",
IF(AN15&gt;=21,"ई-1",
IF(AN15&lt;=20, "ई-2"
)))))))))</f>
        <v>ई-2</v>
      </c>
      <c r="AP15" s="121"/>
      <c r="AQ15" s="124">
        <v>0</v>
      </c>
      <c r="AR15" s="108" t="str">
        <f t="shared" ref="AR15:AR52" si="13">IF(AQ15&gt;=91,"अ-1",
IF(AQ15&gt;=81,"अ-2",
IF(AQ15&gt;=71,"ब-1",
IF(AQ15&gt;=61,"ब-2",
IF(AQ15&gt;=51,"क-1",
IF(AQ15&gt;=41,"क-2",
IF(AQ15&gt;=33,"ड",
IF(AQ15&gt;=21,"ई-1",
IF(AQ15&lt;=20, "ई-2"
)))))))))</f>
        <v>ई-2</v>
      </c>
      <c r="AS15" s="122"/>
      <c r="AT15" s="123">
        <v>0</v>
      </c>
      <c r="AU15" s="108" t="str">
        <f t="shared" ref="AU15:AU52" si="14">IF(AT15&gt;=91,"अ-1",
IF(AT15&gt;=81,"अ-2",
IF(AT15&gt;=71,"ब-1",
IF(AT15&gt;=61,"ब-2",
IF(AT15&gt;=51,"क-1",
IF(AT15&gt;=41,"क-2",
IF(AT15&gt;=33,"ड",
IF(AT15&gt;=21,"ई-1",
IF(AT15&lt;=20, "ई-2"
)))))))))</f>
        <v>ई-2</v>
      </c>
      <c r="AV15" s="121"/>
      <c r="AW15" s="488">
        <f t="shared" si="7"/>
        <v>0</v>
      </c>
      <c r="AX15" s="337">
        <f>SUM(AW15*100)/AW12</f>
        <v>0</v>
      </c>
      <c r="AY15" s="266" t="str">
        <f t="shared" si="4"/>
        <v>ई-2</v>
      </c>
      <c r="BA15" s="595"/>
      <c r="BB15" s="595"/>
      <c r="BC15" s="595"/>
    </row>
    <row r="16" spans="1:55" s="109" customFormat="1" ht="35.1" customHeight="1" x14ac:dyDescent="0.25">
      <c r="A16" s="95"/>
      <c r="B16" s="110">
        <f>Info_1!M8</f>
        <v>0</v>
      </c>
      <c r="C16" s="111">
        <f>Info_1!J8</f>
        <v>0</v>
      </c>
      <c r="D16" s="112">
        <f>Info_1!K8</f>
        <v>0</v>
      </c>
      <c r="E16" s="113">
        <f>Info_1!L8</f>
        <v>0</v>
      </c>
      <c r="F16" s="114">
        <v>0</v>
      </c>
      <c r="G16" s="481">
        <v>0</v>
      </c>
      <c r="H16" s="323">
        <f t="shared" si="0"/>
        <v>0</v>
      </c>
      <c r="I16" s="364"/>
      <c r="J16" s="108" t="str">
        <f t="shared" si="8"/>
        <v>ई-2</v>
      </c>
      <c r="K16" s="122"/>
      <c r="L16" s="114">
        <v>0</v>
      </c>
      <c r="M16" s="481">
        <v>0</v>
      </c>
      <c r="N16" s="323">
        <f t="shared" si="1"/>
        <v>0</v>
      </c>
      <c r="O16" s="364"/>
      <c r="P16" s="108" t="str">
        <f t="shared" si="9"/>
        <v>ई-2</v>
      </c>
      <c r="Q16" s="122"/>
      <c r="R16" s="114">
        <v>0</v>
      </c>
      <c r="S16" s="481">
        <v>0</v>
      </c>
      <c r="T16" s="323">
        <f t="shared" si="2"/>
        <v>0</v>
      </c>
      <c r="U16" s="364"/>
      <c r="V16" s="108" t="str">
        <f t="shared" si="10"/>
        <v>ई-2</v>
      </c>
      <c r="W16" s="122"/>
      <c r="X16" s="114">
        <v>0</v>
      </c>
      <c r="Y16" s="481">
        <v>0</v>
      </c>
      <c r="Z16" s="323">
        <f t="shared" si="3"/>
        <v>0</v>
      </c>
      <c r="AA16" s="364"/>
      <c r="AB16" s="108" t="str">
        <f t="shared" si="11"/>
        <v>ई-2</v>
      </c>
      <c r="AC16" s="122"/>
      <c r="AD16" s="114"/>
      <c r="AE16" s="115"/>
      <c r="AF16" s="116"/>
      <c r="AG16" s="108"/>
      <c r="AH16" s="122"/>
      <c r="AI16" s="114">
        <v>0</v>
      </c>
      <c r="AJ16" s="481">
        <v>0</v>
      </c>
      <c r="AK16" s="323">
        <f t="shared" si="5"/>
        <v>0</v>
      </c>
      <c r="AL16" s="108" t="str">
        <f t="shared" si="6"/>
        <v>ई-2</v>
      </c>
      <c r="AM16" s="108"/>
      <c r="AN16" s="123">
        <v>0</v>
      </c>
      <c r="AO16" s="108" t="str">
        <f t="shared" si="12"/>
        <v>ई-2</v>
      </c>
      <c r="AP16" s="122"/>
      <c r="AQ16" s="124">
        <v>0</v>
      </c>
      <c r="AR16" s="108" t="str">
        <f t="shared" si="13"/>
        <v>ई-2</v>
      </c>
      <c r="AS16" s="122"/>
      <c r="AT16" s="123">
        <v>0</v>
      </c>
      <c r="AU16" s="108" t="str">
        <f t="shared" si="14"/>
        <v>ई-2</v>
      </c>
      <c r="AV16" s="121"/>
      <c r="AW16" s="488">
        <f t="shared" si="7"/>
        <v>0</v>
      </c>
      <c r="AX16" s="337">
        <f>SUM(AW16*100)/AW12</f>
        <v>0</v>
      </c>
      <c r="AY16" s="266" t="str">
        <f>IF(AX16&gt;=91,"अ-1",
IF(AX16&gt;=81,"अ-2",
IF(AX16&gt;=71,"ब-1",
IF(AX16&gt;=61,"ब-2",
IF(AX16&gt;=51,"क-1",
IF(AX16&gt;=41,"क-2",
IF(AX16&gt;=33,"ड",
IF(AX16&gt;=21,"ई-1",
IF(AX16&gt;=0, "ई-2"
)))))))))</f>
        <v>ई-2</v>
      </c>
      <c r="BA16" s="595"/>
      <c r="BB16" s="595"/>
      <c r="BC16" s="595"/>
    </row>
    <row r="17" spans="1:55" s="109" customFormat="1" ht="35.1" customHeight="1" x14ac:dyDescent="0.25">
      <c r="A17" s="95"/>
      <c r="B17" s="110">
        <f>Info_1!M9</f>
        <v>0</v>
      </c>
      <c r="C17" s="111">
        <f>Info_1!J9</f>
        <v>0</v>
      </c>
      <c r="D17" s="112">
        <f>Info_1!K9</f>
        <v>0</v>
      </c>
      <c r="E17" s="113">
        <f>Info_1!L9</f>
        <v>0</v>
      </c>
      <c r="F17" s="114">
        <v>0</v>
      </c>
      <c r="G17" s="481">
        <v>0</v>
      </c>
      <c r="H17" s="323">
        <f t="shared" si="0"/>
        <v>0</v>
      </c>
      <c r="I17" s="364"/>
      <c r="J17" s="108" t="str">
        <f t="shared" si="8"/>
        <v>ई-2</v>
      </c>
      <c r="K17" s="117"/>
      <c r="L17" s="114">
        <v>0</v>
      </c>
      <c r="M17" s="481">
        <v>0</v>
      </c>
      <c r="N17" s="323">
        <f t="shared" si="1"/>
        <v>0</v>
      </c>
      <c r="O17" s="364"/>
      <c r="P17" s="108" t="str">
        <f t="shared" si="9"/>
        <v>ई-2</v>
      </c>
      <c r="Q17" s="118"/>
      <c r="R17" s="114">
        <v>0</v>
      </c>
      <c r="S17" s="481">
        <v>0</v>
      </c>
      <c r="T17" s="323">
        <f t="shared" si="2"/>
        <v>0</v>
      </c>
      <c r="U17" s="364"/>
      <c r="V17" s="108" t="str">
        <f t="shared" si="10"/>
        <v>ई-2</v>
      </c>
      <c r="W17" s="117"/>
      <c r="X17" s="114">
        <v>0</v>
      </c>
      <c r="Y17" s="481">
        <v>0</v>
      </c>
      <c r="Z17" s="323">
        <f t="shared" si="3"/>
        <v>0</v>
      </c>
      <c r="AA17" s="364"/>
      <c r="AB17" s="108" t="str">
        <f t="shared" si="11"/>
        <v>ई-2</v>
      </c>
      <c r="AC17" s="118"/>
      <c r="AD17" s="114"/>
      <c r="AE17" s="115"/>
      <c r="AF17" s="116"/>
      <c r="AG17" s="108"/>
      <c r="AH17" s="117"/>
      <c r="AI17" s="114">
        <v>0</v>
      </c>
      <c r="AJ17" s="481">
        <v>0</v>
      </c>
      <c r="AK17" s="323">
        <f t="shared" si="5"/>
        <v>0</v>
      </c>
      <c r="AL17" s="108" t="str">
        <f t="shared" si="6"/>
        <v>ई-2</v>
      </c>
      <c r="AM17" s="108"/>
      <c r="AN17" s="119">
        <v>0</v>
      </c>
      <c r="AO17" s="108" t="str">
        <f t="shared" si="12"/>
        <v>ई-2</v>
      </c>
      <c r="AP17" s="117"/>
      <c r="AQ17" s="120">
        <v>0</v>
      </c>
      <c r="AR17" s="108" t="str">
        <f t="shared" si="13"/>
        <v>ई-2</v>
      </c>
      <c r="AS17" s="118"/>
      <c r="AT17" s="119">
        <v>0</v>
      </c>
      <c r="AU17" s="108" t="str">
        <f t="shared" si="14"/>
        <v>ई-2</v>
      </c>
      <c r="AV17" s="117"/>
      <c r="AW17" s="488">
        <f t="shared" si="7"/>
        <v>0</v>
      </c>
      <c r="AX17" s="337">
        <f>SUM(AW17*100)/AW12</f>
        <v>0</v>
      </c>
      <c r="AY17" s="266" t="str">
        <f t="shared" ref="AY17:AY52" si="15">IF(AX17&gt;=91,"अ-1",
IF(AX17&gt;=81,"अ-2",
IF(AX17&gt;=71,"ब-1",
IF(AX17&gt;=61,"ब-2",
IF(AX17&gt;=51,"क-1",
IF(AX17&gt;=41,"क-2",
IF(AX17&gt;=33,"ड",
IF(AX17&gt;=21,"ई-1",
IF(AX17&gt;=0, "ई-2"
)))))))))</f>
        <v>ई-2</v>
      </c>
      <c r="BA17" s="595"/>
      <c r="BB17" s="595"/>
      <c r="BC17" s="595"/>
    </row>
    <row r="18" spans="1:55" s="109" customFormat="1" ht="35.1" customHeight="1" x14ac:dyDescent="0.25">
      <c r="A18" s="95"/>
      <c r="B18" s="110">
        <f>Info_1!M10</f>
        <v>0</v>
      </c>
      <c r="C18" s="111">
        <f>Info_1!J10</f>
        <v>0</v>
      </c>
      <c r="D18" s="112">
        <f>Info_1!K10</f>
        <v>0</v>
      </c>
      <c r="E18" s="113">
        <f>Info_1!L10</f>
        <v>0</v>
      </c>
      <c r="F18" s="114">
        <v>0</v>
      </c>
      <c r="G18" s="481">
        <v>0</v>
      </c>
      <c r="H18" s="323">
        <f t="shared" si="0"/>
        <v>0</v>
      </c>
      <c r="I18" s="364"/>
      <c r="J18" s="108" t="str">
        <f t="shared" si="8"/>
        <v>ई-2</v>
      </c>
      <c r="K18" s="117"/>
      <c r="L18" s="114">
        <v>0</v>
      </c>
      <c r="M18" s="481">
        <v>0</v>
      </c>
      <c r="N18" s="323">
        <f t="shared" si="1"/>
        <v>0</v>
      </c>
      <c r="O18" s="364"/>
      <c r="P18" s="108" t="str">
        <f t="shared" si="9"/>
        <v>ई-2</v>
      </c>
      <c r="Q18" s="118"/>
      <c r="R18" s="114">
        <v>0</v>
      </c>
      <c r="S18" s="481">
        <v>0</v>
      </c>
      <c r="T18" s="323">
        <f t="shared" si="2"/>
        <v>0</v>
      </c>
      <c r="U18" s="364"/>
      <c r="V18" s="108" t="str">
        <f t="shared" si="10"/>
        <v>ई-2</v>
      </c>
      <c r="W18" s="117"/>
      <c r="X18" s="114">
        <v>0</v>
      </c>
      <c r="Y18" s="481">
        <v>0</v>
      </c>
      <c r="Z18" s="323">
        <f t="shared" si="3"/>
        <v>0</v>
      </c>
      <c r="AA18" s="364"/>
      <c r="AB18" s="108" t="str">
        <f t="shared" si="11"/>
        <v>ई-2</v>
      </c>
      <c r="AC18" s="118"/>
      <c r="AD18" s="114"/>
      <c r="AE18" s="115"/>
      <c r="AF18" s="116"/>
      <c r="AG18" s="108"/>
      <c r="AH18" s="117"/>
      <c r="AI18" s="114">
        <v>0</v>
      </c>
      <c r="AJ18" s="481">
        <v>0</v>
      </c>
      <c r="AK18" s="323">
        <f t="shared" si="5"/>
        <v>0</v>
      </c>
      <c r="AL18" s="108" t="str">
        <f t="shared" si="6"/>
        <v>ई-2</v>
      </c>
      <c r="AM18" s="108"/>
      <c r="AN18" s="119">
        <v>0</v>
      </c>
      <c r="AO18" s="108" t="str">
        <f t="shared" si="12"/>
        <v>ई-2</v>
      </c>
      <c r="AP18" s="117"/>
      <c r="AQ18" s="120">
        <v>0</v>
      </c>
      <c r="AR18" s="108" t="str">
        <f t="shared" si="13"/>
        <v>ई-2</v>
      </c>
      <c r="AS18" s="118"/>
      <c r="AT18" s="119">
        <v>0</v>
      </c>
      <c r="AU18" s="108" t="str">
        <f t="shared" si="14"/>
        <v>ई-2</v>
      </c>
      <c r="AV18" s="117"/>
      <c r="AW18" s="488">
        <f t="shared" si="7"/>
        <v>0</v>
      </c>
      <c r="AX18" s="337">
        <f>SUM(AW18*100)/AW12</f>
        <v>0</v>
      </c>
      <c r="AY18" s="266" t="str">
        <f t="shared" si="15"/>
        <v>ई-2</v>
      </c>
      <c r="BA18" s="595"/>
      <c r="BB18" s="595"/>
      <c r="BC18" s="595"/>
    </row>
    <row r="19" spans="1:55" s="109" customFormat="1" ht="35.1" customHeight="1" x14ac:dyDescent="0.25">
      <c r="A19" s="95"/>
      <c r="B19" s="110">
        <f>Info_1!M11</f>
        <v>0</v>
      </c>
      <c r="C19" s="111">
        <f>Info_1!J11</f>
        <v>0</v>
      </c>
      <c r="D19" s="112">
        <f>Info_1!K11</f>
        <v>0</v>
      </c>
      <c r="E19" s="113">
        <f>Info_1!L11</f>
        <v>0</v>
      </c>
      <c r="F19" s="114">
        <v>0</v>
      </c>
      <c r="G19" s="481">
        <v>0</v>
      </c>
      <c r="H19" s="323">
        <f t="shared" si="0"/>
        <v>0</v>
      </c>
      <c r="I19" s="364"/>
      <c r="J19" s="108" t="str">
        <f t="shared" si="8"/>
        <v>ई-2</v>
      </c>
      <c r="K19" s="121"/>
      <c r="L19" s="114">
        <v>0</v>
      </c>
      <c r="M19" s="481">
        <v>0</v>
      </c>
      <c r="N19" s="323">
        <f t="shared" si="1"/>
        <v>0</v>
      </c>
      <c r="O19" s="364"/>
      <c r="P19" s="108" t="str">
        <f t="shared" si="9"/>
        <v>ई-2</v>
      </c>
      <c r="Q19" s="122"/>
      <c r="R19" s="114">
        <v>0</v>
      </c>
      <c r="S19" s="481">
        <v>0</v>
      </c>
      <c r="T19" s="323">
        <f t="shared" si="2"/>
        <v>0</v>
      </c>
      <c r="U19" s="364"/>
      <c r="V19" s="108" t="str">
        <f t="shared" si="10"/>
        <v>ई-2</v>
      </c>
      <c r="W19" s="121"/>
      <c r="X19" s="114">
        <v>0</v>
      </c>
      <c r="Y19" s="481">
        <v>0</v>
      </c>
      <c r="Z19" s="323">
        <f t="shared" si="3"/>
        <v>0</v>
      </c>
      <c r="AA19" s="364"/>
      <c r="AB19" s="108" t="str">
        <f t="shared" si="11"/>
        <v>ई-2</v>
      </c>
      <c r="AC19" s="122"/>
      <c r="AD19" s="114"/>
      <c r="AE19" s="115"/>
      <c r="AF19" s="116"/>
      <c r="AG19" s="108"/>
      <c r="AH19" s="121"/>
      <c r="AI19" s="114">
        <v>0</v>
      </c>
      <c r="AJ19" s="481">
        <v>0</v>
      </c>
      <c r="AK19" s="323">
        <f t="shared" si="5"/>
        <v>0</v>
      </c>
      <c r="AL19" s="108" t="str">
        <f t="shared" si="6"/>
        <v>ई-2</v>
      </c>
      <c r="AM19" s="108"/>
      <c r="AN19" s="123">
        <v>0</v>
      </c>
      <c r="AO19" s="108" t="str">
        <f t="shared" si="12"/>
        <v>ई-2</v>
      </c>
      <c r="AP19" s="121"/>
      <c r="AQ19" s="124">
        <v>0</v>
      </c>
      <c r="AR19" s="108" t="str">
        <f t="shared" si="13"/>
        <v>ई-2</v>
      </c>
      <c r="AS19" s="122"/>
      <c r="AT19" s="123">
        <v>0</v>
      </c>
      <c r="AU19" s="108" t="str">
        <f t="shared" si="14"/>
        <v>ई-2</v>
      </c>
      <c r="AV19" s="121"/>
      <c r="AW19" s="488">
        <f t="shared" si="7"/>
        <v>0</v>
      </c>
      <c r="AX19" s="337">
        <f>SUM(AW19*100)/AW12</f>
        <v>0</v>
      </c>
      <c r="AY19" s="266" t="str">
        <f t="shared" si="15"/>
        <v>ई-2</v>
      </c>
      <c r="BA19" s="595"/>
      <c r="BB19" s="595"/>
      <c r="BC19" s="595"/>
    </row>
    <row r="20" spans="1:55" s="109" customFormat="1" ht="35.1" customHeight="1" x14ac:dyDescent="0.25">
      <c r="A20" s="95"/>
      <c r="B20" s="110">
        <f>Info_1!M12</f>
        <v>0</v>
      </c>
      <c r="C20" s="111">
        <f>Info_1!J12</f>
        <v>0</v>
      </c>
      <c r="D20" s="112">
        <f>Info_1!K12</f>
        <v>0</v>
      </c>
      <c r="E20" s="113">
        <f>Info_1!L12</f>
        <v>0</v>
      </c>
      <c r="F20" s="114">
        <v>0</v>
      </c>
      <c r="G20" s="481">
        <v>0</v>
      </c>
      <c r="H20" s="323">
        <f t="shared" si="0"/>
        <v>0</v>
      </c>
      <c r="I20" s="364"/>
      <c r="J20" s="108" t="str">
        <f t="shared" si="8"/>
        <v>ई-2</v>
      </c>
      <c r="K20" s="122"/>
      <c r="L20" s="114">
        <v>0</v>
      </c>
      <c r="M20" s="481">
        <v>0</v>
      </c>
      <c r="N20" s="323">
        <f t="shared" si="1"/>
        <v>0</v>
      </c>
      <c r="O20" s="364"/>
      <c r="P20" s="108" t="str">
        <f t="shared" si="9"/>
        <v>ई-2</v>
      </c>
      <c r="Q20" s="122"/>
      <c r="R20" s="114">
        <v>0</v>
      </c>
      <c r="S20" s="481">
        <v>0</v>
      </c>
      <c r="T20" s="323">
        <f t="shared" si="2"/>
        <v>0</v>
      </c>
      <c r="U20" s="364"/>
      <c r="V20" s="108" t="str">
        <f t="shared" si="10"/>
        <v>ई-2</v>
      </c>
      <c r="W20" s="121"/>
      <c r="X20" s="114">
        <v>0</v>
      </c>
      <c r="Y20" s="481">
        <v>0</v>
      </c>
      <c r="Z20" s="323">
        <f t="shared" si="3"/>
        <v>0</v>
      </c>
      <c r="AA20" s="364"/>
      <c r="AB20" s="108" t="str">
        <f t="shared" si="11"/>
        <v>ई-2</v>
      </c>
      <c r="AC20" s="122"/>
      <c r="AD20" s="114"/>
      <c r="AE20" s="115"/>
      <c r="AF20" s="116"/>
      <c r="AG20" s="108"/>
      <c r="AH20" s="121"/>
      <c r="AI20" s="114">
        <v>0</v>
      </c>
      <c r="AJ20" s="481">
        <v>0</v>
      </c>
      <c r="AK20" s="323">
        <f t="shared" si="5"/>
        <v>0</v>
      </c>
      <c r="AL20" s="108" t="str">
        <f t="shared" si="6"/>
        <v>ई-2</v>
      </c>
      <c r="AM20" s="108"/>
      <c r="AN20" s="123">
        <v>0</v>
      </c>
      <c r="AO20" s="108" t="str">
        <f t="shared" si="12"/>
        <v>ई-2</v>
      </c>
      <c r="AP20" s="121"/>
      <c r="AQ20" s="124">
        <v>0</v>
      </c>
      <c r="AR20" s="108" t="str">
        <f t="shared" si="13"/>
        <v>ई-2</v>
      </c>
      <c r="AS20" s="122"/>
      <c r="AT20" s="123">
        <v>0</v>
      </c>
      <c r="AU20" s="108" t="str">
        <f t="shared" si="14"/>
        <v>ई-2</v>
      </c>
      <c r="AV20" s="121"/>
      <c r="AW20" s="488">
        <f t="shared" si="7"/>
        <v>0</v>
      </c>
      <c r="AX20" s="337">
        <f>SUM(AW20*100)/AW12</f>
        <v>0</v>
      </c>
      <c r="AY20" s="266" t="str">
        <f t="shared" si="15"/>
        <v>ई-2</v>
      </c>
      <c r="BA20" s="595"/>
      <c r="BB20" s="595"/>
      <c r="BC20" s="595"/>
    </row>
    <row r="21" spans="1:55" s="109" customFormat="1" ht="35.1" customHeight="1" x14ac:dyDescent="0.25">
      <c r="A21" s="95"/>
      <c r="B21" s="110">
        <f>Info_1!M13</f>
        <v>0</v>
      </c>
      <c r="C21" s="111">
        <f>Info_1!J13</f>
        <v>0</v>
      </c>
      <c r="D21" s="112">
        <f>Info_1!K13</f>
        <v>0</v>
      </c>
      <c r="E21" s="113">
        <f>Info_1!L13</f>
        <v>0</v>
      </c>
      <c r="F21" s="114">
        <v>0</v>
      </c>
      <c r="G21" s="481">
        <v>0</v>
      </c>
      <c r="H21" s="323">
        <f t="shared" si="0"/>
        <v>0</v>
      </c>
      <c r="I21" s="364"/>
      <c r="J21" s="108" t="str">
        <f t="shared" si="8"/>
        <v>ई-2</v>
      </c>
      <c r="K21" s="117"/>
      <c r="L21" s="114">
        <v>0</v>
      </c>
      <c r="M21" s="481">
        <v>0</v>
      </c>
      <c r="N21" s="323">
        <f t="shared" si="1"/>
        <v>0</v>
      </c>
      <c r="O21" s="364"/>
      <c r="P21" s="108" t="str">
        <f t="shared" si="9"/>
        <v>ई-2</v>
      </c>
      <c r="Q21" s="118"/>
      <c r="R21" s="114">
        <v>0</v>
      </c>
      <c r="S21" s="481">
        <v>0</v>
      </c>
      <c r="T21" s="323">
        <f t="shared" si="2"/>
        <v>0</v>
      </c>
      <c r="U21" s="364"/>
      <c r="V21" s="108" t="str">
        <f t="shared" si="10"/>
        <v>ई-2</v>
      </c>
      <c r="W21" s="117"/>
      <c r="X21" s="114">
        <v>0</v>
      </c>
      <c r="Y21" s="481">
        <v>0</v>
      </c>
      <c r="Z21" s="323">
        <f t="shared" si="3"/>
        <v>0</v>
      </c>
      <c r="AA21" s="364"/>
      <c r="AB21" s="108" t="str">
        <f t="shared" si="11"/>
        <v>ई-2</v>
      </c>
      <c r="AC21" s="118"/>
      <c r="AD21" s="114"/>
      <c r="AE21" s="115"/>
      <c r="AF21" s="116"/>
      <c r="AG21" s="108"/>
      <c r="AH21" s="117"/>
      <c r="AI21" s="114">
        <v>0</v>
      </c>
      <c r="AJ21" s="481">
        <v>0</v>
      </c>
      <c r="AK21" s="323">
        <f t="shared" si="5"/>
        <v>0</v>
      </c>
      <c r="AL21" s="108" t="str">
        <f t="shared" si="6"/>
        <v>ई-2</v>
      </c>
      <c r="AM21" s="108"/>
      <c r="AN21" s="119">
        <v>0</v>
      </c>
      <c r="AO21" s="108" t="str">
        <f t="shared" si="12"/>
        <v>ई-2</v>
      </c>
      <c r="AP21" s="117"/>
      <c r="AQ21" s="120">
        <v>0</v>
      </c>
      <c r="AR21" s="108" t="str">
        <f t="shared" si="13"/>
        <v>ई-2</v>
      </c>
      <c r="AS21" s="118"/>
      <c r="AT21" s="119">
        <v>0</v>
      </c>
      <c r="AU21" s="108" t="str">
        <f t="shared" si="14"/>
        <v>ई-2</v>
      </c>
      <c r="AV21" s="117"/>
      <c r="AW21" s="488">
        <f t="shared" si="7"/>
        <v>0</v>
      </c>
      <c r="AX21" s="337">
        <f>SUM(AW21*100)/AW12</f>
        <v>0</v>
      </c>
      <c r="AY21" s="266" t="str">
        <f t="shared" si="15"/>
        <v>ई-2</v>
      </c>
      <c r="BA21" s="95"/>
      <c r="BB21" s="95"/>
      <c r="BC21" s="95"/>
    </row>
    <row r="22" spans="1:55" s="109" customFormat="1" ht="35.1" customHeight="1" x14ac:dyDescent="0.25">
      <c r="A22" s="95"/>
      <c r="B22" s="110">
        <f>Info_1!M14</f>
        <v>0</v>
      </c>
      <c r="C22" s="111">
        <f>Info_1!J14</f>
        <v>0</v>
      </c>
      <c r="D22" s="112">
        <f>Info_1!K14</f>
        <v>0</v>
      </c>
      <c r="E22" s="113">
        <f>Info_1!L14</f>
        <v>0</v>
      </c>
      <c r="F22" s="114">
        <v>0</v>
      </c>
      <c r="G22" s="481">
        <v>0</v>
      </c>
      <c r="H22" s="323">
        <f t="shared" si="0"/>
        <v>0</v>
      </c>
      <c r="I22" s="364"/>
      <c r="J22" s="108" t="str">
        <f t="shared" si="8"/>
        <v>ई-2</v>
      </c>
      <c r="K22" s="117"/>
      <c r="L22" s="114">
        <v>0</v>
      </c>
      <c r="M22" s="481">
        <v>0</v>
      </c>
      <c r="N22" s="323">
        <f t="shared" si="1"/>
        <v>0</v>
      </c>
      <c r="O22" s="364"/>
      <c r="P22" s="108" t="str">
        <f t="shared" si="9"/>
        <v>ई-2</v>
      </c>
      <c r="Q22" s="118"/>
      <c r="R22" s="114">
        <v>0</v>
      </c>
      <c r="S22" s="481">
        <v>0</v>
      </c>
      <c r="T22" s="323">
        <f t="shared" si="2"/>
        <v>0</v>
      </c>
      <c r="U22" s="364"/>
      <c r="V22" s="108" t="str">
        <f t="shared" si="10"/>
        <v>ई-2</v>
      </c>
      <c r="W22" s="117"/>
      <c r="X22" s="114">
        <v>0</v>
      </c>
      <c r="Y22" s="481">
        <v>0</v>
      </c>
      <c r="Z22" s="323">
        <f t="shared" si="3"/>
        <v>0</v>
      </c>
      <c r="AA22" s="364"/>
      <c r="AB22" s="108" t="str">
        <f t="shared" si="11"/>
        <v>ई-2</v>
      </c>
      <c r="AC22" s="118"/>
      <c r="AD22" s="114"/>
      <c r="AE22" s="115"/>
      <c r="AF22" s="116"/>
      <c r="AG22" s="108"/>
      <c r="AH22" s="117"/>
      <c r="AI22" s="114">
        <v>0</v>
      </c>
      <c r="AJ22" s="481">
        <v>0</v>
      </c>
      <c r="AK22" s="323">
        <f t="shared" si="5"/>
        <v>0</v>
      </c>
      <c r="AL22" s="108" t="str">
        <f t="shared" si="6"/>
        <v>ई-2</v>
      </c>
      <c r="AM22" s="108"/>
      <c r="AN22" s="119">
        <v>0</v>
      </c>
      <c r="AO22" s="108" t="str">
        <f t="shared" si="12"/>
        <v>ई-2</v>
      </c>
      <c r="AP22" s="117"/>
      <c r="AQ22" s="120">
        <v>0</v>
      </c>
      <c r="AR22" s="108" t="str">
        <f t="shared" si="13"/>
        <v>ई-2</v>
      </c>
      <c r="AS22" s="118"/>
      <c r="AT22" s="119">
        <v>0</v>
      </c>
      <c r="AU22" s="108" t="str">
        <f t="shared" si="14"/>
        <v>ई-2</v>
      </c>
      <c r="AV22" s="117"/>
      <c r="AW22" s="488">
        <f t="shared" si="7"/>
        <v>0</v>
      </c>
      <c r="AX22" s="337">
        <f>SUM(AW22*100)/AW12</f>
        <v>0</v>
      </c>
      <c r="AY22" s="266" t="str">
        <f t="shared" si="15"/>
        <v>ई-2</v>
      </c>
      <c r="BA22" s="95"/>
      <c r="BB22" s="95"/>
      <c r="BC22" s="95"/>
    </row>
    <row r="23" spans="1:55" s="109" customFormat="1" ht="35.1" customHeight="1" x14ac:dyDescent="0.25">
      <c r="A23" s="95"/>
      <c r="B23" s="110">
        <f>Info_1!M15</f>
        <v>0</v>
      </c>
      <c r="C23" s="111">
        <f>Info_1!J15</f>
        <v>0</v>
      </c>
      <c r="D23" s="112">
        <f>Info_1!K15</f>
        <v>0</v>
      </c>
      <c r="E23" s="113">
        <f>Info_1!L15</f>
        <v>0</v>
      </c>
      <c r="F23" s="114">
        <v>0</v>
      </c>
      <c r="G23" s="481">
        <v>0</v>
      </c>
      <c r="H23" s="323">
        <f t="shared" si="0"/>
        <v>0</v>
      </c>
      <c r="I23" s="364"/>
      <c r="J23" s="108" t="str">
        <f t="shared" si="8"/>
        <v>ई-2</v>
      </c>
      <c r="K23" s="121"/>
      <c r="L23" s="114">
        <v>0</v>
      </c>
      <c r="M23" s="481">
        <v>0</v>
      </c>
      <c r="N23" s="323">
        <f t="shared" si="1"/>
        <v>0</v>
      </c>
      <c r="O23" s="364"/>
      <c r="P23" s="108" t="str">
        <f t="shared" si="9"/>
        <v>ई-2</v>
      </c>
      <c r="Q23" s="122"/>
      <c r="R23" s="114">
        <v>0</v>
      </c>
      <c r="S23" s="481">
        <v>0</v>
      </c>
      <c r="T23" s="323">
        <f t="shared" si="2"/>
        <v>0</v>
      </c>
      <c r="U23" s="364"/>
      <c r="V23" s="108" t="str">
        <f t="shared" si="10"/>
        <v>ई-2</v>
      </c>
      <c r="W23" s="121"/>
      <c r="X23" s="114">
        <v>0</v>
      </c>
      <c r="Y23" s="481">
        <v>0</v>
      </c>
      <c r="Z23" s="323">
        <f t="shared" si="3"/>
        <v>0</v>
      </c>
      <c r="AA23" s="364"/>
      <c r="AB23" s="108" t="str">
        <f t="shared" si="11"/>
        <v>ई-2</v>
      </c>
      <c r="AC23" s="122"/>
      <c r="AD23" s="114"/>
      <c r="AE23" s="115"/>
      <c r="AF23" s="116"/>
      <c r="AG23" s="108"/>
      <c r="AH23" s="121"/>
      <c r="AI23" s="114">
        <v>0</v>
      </c>
      <c r="AJ23" s="481">
        <v>0</v>
      </c>
      <c r="AK23" s="323">
        <f t="shared" si="5"/>
        <v>0</v>
      </c>
      <c r="AL23" s="108" t="str">
        <f t="shared" si="6"/>
        <v>ई-2</v>
      </c>
      <c r="AM23" s="108"/>
      <c r="AN23" s="123">
        <v>0</v>
      </c>
      <c r="AO23" s="108" t="str">
        <f t="shared" si="12"/>
        <v>ई-2</v>
      </c>
      <c r="AP23" s="121"/>
      <c r="AQ23" s="124">
        <v>0</v>
      </c>
      <c r="AR23" s="108" t="str">
        <f t="shared" si="13"/>
        <v>ई-2</v>
      </c>
      <c r="AS23" s="122"/>
      <c r="AT23" s="123">
        <v>0</v>
      </c>
      <c r="AU23" s="108" t="str">
        <f t="shared" si="14"/>
        <v>ई-2</v>
      </c>
      <c r="AV23" s="121"/>
      <c r="AW23" s="488">
        <f t="shared" si="7"/>
        <v>0</v>
      </c>
      <c r="AX23" s="337">
        <f>SUM(AW23*100)/AW12</f>
        <v>0</v>
      </c>
      <c r="AY23" s="266" t="str">
        <f t="shared" si="15"/>
        <v>ई-2</v>
      </c>
      <c r="BA23" s="95"/>
      <c r="BB23" s="95"/>
      <c r="BC23" s="95"/>
    </row>
    <row r="24" spans="1:55" s="109" customFormat="1" ht="35.1" customHeight="1" x14ac:dyDescent="0.25">
      <c r="A24" s="95"/>
      <c r="B24" s="110">
        <f>Info_1!M16</f>
        <v>0</v>
      </c>
      <c r="C24" s="111">
        <f>Info_1!J16</f>
        <v>0</v>
      </c>
      <c r="D24" s="112">
        <f>Info_1!K16</f>
        <v>0</v>
      </c>
      <c r="E24" s="113">
        <f>Info_1!L16</f>
        <v>0</v>
      </c>
      <c r="F24" s="114">
        <v>0</v>
      </c>
      <c r="G24" s="481">
        <v>0</v>
      </c>
      <c r="H24" s="323">
        <f t="shared" si="0"/>
        <v>0</v>
      </c>
      <c r="I24" s="364"/>
      <c r="J24" s="108" t="str">
        <f t="shared" si="8"/>
        <v>ई-2</v>
      </c>
      <c r="K24" s="122"/>
      <c r="L24" s="114">
        <v>0</v>
      </c>
      <c r="M24" s="481">
        <v>0</v>
      </c>
      <c r="N24" s="323">
        <f t="shared" si="1"/>
        <v>0</v>
      </c>
      <c r="O24" s="364"/>
      <c r="P24" s="108" t="str">
        <f t="shared" si="9"/>
        <v>ई-2</v>
      </c>
      <c r="Q24" s="122"/>
      <c r="R24" s="114">
        <v>0</v>
      </c>
      <c r="S24" s="481">
        <v>0</v>
      </c>
      <c r="T24" s="323">
        <f t="shared" si="2"/>
        <v>0</v>
      </c>
      <c r="U24" s="364"/>
      <c r="V24" s="108" t="str">
        <f t="shared" si="10"/>
        <v>ई-2</v>
      </c>
      <c r="W24" s="121"/>
      <c r="X24" s="114">
        <v>0</v>
      </c>
      <c r="Y24" s="481">
        <v>0</v>
      </c>
      <c r="Z24" s="323">
        <f t="shared" si="3"/>
        <v>0</v>
      </c>
      <c r="AA24" s="364"/>
      <c r="AB24" s="108" t="str">
        <f t="shared" si="11"/>
        <v>ई-2</v>
      </c>
      <c r="AC24" s="122"/>
      <c r="AD24" s="114"/>
      <c r="AE24" s="115"/>
      <c r="AF24" s="116"/>
      <c r="AG24" s="108"/>
      <c r="AH24" s="121"/>
      <c r="AI24" s="114">
        <v>0</v>
      </c>
      <c r="AJ24" s="481">
        <v>0</v>
      </c>
      <c r="AK24" s="323">
        <f t="shared" si="5"/>
        <v>0</v>
      </c>
      <c r="AL24" s="108" t="str">
        <f t="shared" si="6"/>
        <v>ई-2</v>
      </c>
      <c r="AM24" s="108"/>
      <c r="AN24" s="123">
        <v>0</v>
      </c>
      <c r="AO24" s="108" t="str">
        <f t="shared" si="12"/>
        <v>ई-2</v>
      </c>
      <c r="AP24" s="121"/>
      <c r="AQ24" s="124">
        <v>0</v>
      </c>
      <c r="AR24" s="108" t="str">
        <f t="shared" si="13"/>
        <v>ई-2</v>
      </c>
      <c r="AS24" s="122"/>
      <c r="AT24" s="123">
        <v>0</v>
      </c>
      <c r="AU24" s="108" t="str">
        <f t="shared" si="14"/>
        <v>ई-2</v>
      </c>
      <c r="AV24" s="121"/>
      <c r="AW24" s="488">
        <f t="shared" si="7"/>
        <v>0</v>
      </c>
      <c r="AX24" s="337">
        <f>SUM(AW24*100)/AW12</f>
        <v>0</v>
      </c>
      <c r="AY24" s="266" t="str">
        <f t="shared" si="15"/>
        <v>ई-2</v>
      </c>
      <c r="BA24" s="95"/>
      <c r="BB24" s="95"/>
      <c r="BC24" s="95"/>
    </row>
    <row r="25" spans="1:55" s="109" customFormat="1" ht="35.1" customHeight="1" x14ac:dyDescent="0.25">
      <c r="A25" s="95"/>
      <c r="B25" s="110">
        <f>Info_1!M17</f>
        <v>0</v>
      </c>
      <c r="C25" s="111">
        <f>Info_1!J17</f>
        <v>0</v>
      </c>
      <c r="D25" s="112">
        <f>Info_1!K17</f>
        <v>0</v>
      </c>
      <c r="E25" s="113">
        <f>Info_1!L17</f>
        <v>0</v>
      </c>
      <c r="F25" s="114">
        <v>0</v>
      </c>
      <c r="G25" s="481">
        <v>0</v>
      </c>
      <c r="H25" s="323">
        <f t="shared" si="0"/>
        <v>0</v>
      </c>
      <c r="I25" s="364"/>
      <c r="J25" s="108" t="str">
        <f t="shared" si="8"/>
        <v>ई-2</v>
      </c>
      <c r="K25" s="117"/>
      <c r="L25" s="114">
        <v>0</v>
      </c>
      <c r="M25" s="481">
        <v>0</v>
      </c>
      <c r="N25" s="323">
        <f t="shared" si="1"/>
        <v>0</v>
      </c>
      <c r="O25" s="364"/>
      <c r="P25" s="108" t="str">
        <f t="shared" si="9"/>
        <v>ई-2</v>
      </c>
      <c r="Q25" s="118"/>
      <c r="R25" s="114">
        <v>0</v>
      </c>
      <c r="S25" s="481">
        <v>0</v>
      </c>
      <c r="T25" s="323">
        <f t="shared" si="2"/>
        <v>0</v>
      </c>
      <c r="U25" s="364"/>
      <c r="V25" s="108" t="str">
        <f t="shared" si="10"/>
        <v>ई-2</v>
      </c>
      <c r="W25" s="117"/>
      <c r="X25" s="114">
        <v>0</v>
      </c>
      <c r="Y25" s="481">
        <v>0</v>
      </c>
      <c r="Z25" s="323">
        <f t="shared" si="3"/>
        <v>0</v>
      </c>
      <c r="AA25" s="364"/>
      <c r="AB25" s="108" t="str">
        <f t="shared" si="11"/>
        <v>ई-2</v>
      </c>
      <c r="AC25" s="118"/>
      <c r="AD25" s="114"/>
      <c r="AE25" s="115"/>
      <c r="AF25" s="116"/>
      <c r="AG25" s="108"/>
      <c r="AH25" s="117"/>
      <c r="AI25" s="114">
        <v>0</v>
      </c>
      <c r="AJ25" s="481">
        <v>0</v>
      </c>
      <c r="AK25" s="323">
        <f t="shared" si="5"/>
        <v>0</v>
      </c>
      <c r="AL25" s="108" t="str">
        <f t="shared" si="6"/>
        <v>ई-2</v>
      </c>
      <c r="AM25" s="108"/>
      <c r="AN25" s="119">
        <v>0</v>
      </c>
      <c r="AO25" s="108" t="str">
        <f t="shared" si="12"/>
        <v>ई-2</v>
      </c>
      <c r="AP25" s="117"/>
      <c r="AQ25" s="120">
        <v>0</v>
      </c>
      <c r="AR25" s="108" t="str">
        <f t="shared" si="13"/>
        <v>ई-2</v>
      </c>
      <c r="AS25" s="118"/>
      <c r="AT25" s="119">
        <v>0</v>
      </c>
      <c r="AU25" s="108" t="str">
        <f t="shared" si="14"/>
        <v>ई-2</v>
      </c>
      <c r="AV25" s="117"/>
      <c r="AW25" s="488">
        <f t="shared" si="7"/>
        <v>0</v>
      </c>
      <c r="AX25" s="337">
        <f>SUM(AW25*100)/AW12</f>
        <v>0</v>
      </c>
      <c r="AY25" s="266" t="str">
        <f t="shared" si="15"/>
        <v>ई-2</v>
      </c>
      <c r="BA25" s="95"/>
      <c r="BB25" s="95"/>
      <c r="BC25" s="95"/>
    </row>
    <row r="26" spans="1:55" s="109" customFormat="1" ht="35.1" customHeight="1" x14ac:dyDescent="0.25">
      <c r="A26" s="95"/>
      <c r="B26" s="110">
        <f>Info_1!M18</f>
        <v>0</v>
      </c>
      <c r="C26" s="111">
        <f>Info_1!J18</f>
        <v>0</v>
      </c>
      <c r="D26" s="112">
        <f>Info_1!K18</f>
        <v>0</v>
      </c>
      <c r="E26" s="113">
        <f>Info_1!L18</f>
        <v>0</v>
      </c>
      <c r="F26" s="114">
        <v>0</v>
      </c>
      <c r="G26" s="481">
        <v>0</v>
      </c>
      <c r="H26" s="323">
        <f t="shared" si="0"/>
        <v>0</v>
      </c>
      <c r="I26" s="364"/>
      <c r="J26" s="108" t="str">
        <f t="shared" si="8"/>
        <v>ई-2</v>
      </c>
      <c r="K26" s="117"/>
      <c r="L26" s="114">
        <v>0</v>
      </c>
      <c r="M26" s="481">
        <v>0</v>
      </c>
      <c r="N26" s="323">
        <f t="shared" si="1"/>
        <v>0</v>
      </c>
      <c r="O26" s="364"/>
      <c r="P26" s="108" t="str">
        <f t="shared" si="9"/>
        <v>ई-2</v>
      </c>
      <c r="Q26" s="118"/>
      <c r="R26" s="114">
        <v>0</v>
      </c>
      <c r="S26" s="481">
        <v>0</v>
      </c>
      <c r="T26" s="323">
        <f t="shared" si="2"/>
        <v>0</v>
      </c>
      <c r="U26" s="364"/>
      <c r="V26" s="108" t="str">
        <f t="shared" si="10"/>
        <v>ई-2</v>
      </c>
      <c r="W26" s="117"/>
      <c r="X26" s="114">
        <v>0</v>
      </c>
      <c r="Y26" s="481">
        <v>0</v>
      </c>
      <c r="Z26" s="323">
        <f t="shared" si="3"/>
        <v>0</v>
      </c>
      <c r="AA26" s="364"/>
      <c r="AB26" s="108" t="str">
        <f t="shared" si="11"/>
        <v>ई-2</v>
      </c>
      <c r="AC26" s="118"/>
      <c r="AD26" s="114"/>
      <c r="AE26" s="115"/>
      <c r="AF26" s="116"/>
      <c r="AG26" s="108"/>
      <c r="AH26" s="117"/>
      <c r="AI26" s="114">
        <v>0</v>
      </c>
      <c r="AJ26" s="481">
        <v>0</v>
      </c>
      <c r="AK26" s="323">
        <f t="shared" si="5"/>
        <v>0</v>
      </c>
      <c r="AL26" s="108" t="str">
        <f t="shared" si="6"/>
        <v>ई-2</v>
      </c>
      <c r="AM26" s="108"/>
      <c r="AN26" s="119">
        <v>0</v>
      </c>
      <c r="AO26" s="108" t="str">
        <f t="shared" si="12"/>
        <v>ई-2</v>
      </c>
      <c r="AP26" s="117"/>
      <c r="AQ26" s="120">
        <v>0</v>
      </c>
      <c r="AR26" s="108" t="str">
        <f t="shared" si="13"/>
        <v>ई-2</v>
      </c>
      <c r="AS26" s="118"/>
      <c r="AT26" s="119">
        <v>0</v>
      </c>
      <c r="AU26" s="108" t="str">
        <f t="shared" si="14"/>
        <v>ई-2</v>
      </c>
      <c r="AV26" s="117"/>
      <c r="AW26" s="488">
        <f t="shared" si="7"/>
        <v>0</v>
      </c>
      <c r="AX26" s="337">
        <f>SUM(AW26*100)/AW12</f>
        <v>0</v>
      </c>
      <c r="AY26" s="266" t="str">
        <f t="shared" si="15"/>
        <v>ई-2</v>
      </c>
      <c r="BA26" s="95"/>
      <c r="BB26" s="95"/>
      <c r="BC26" s="95"/>
    </row>
    <row r="27" spans="1:55" s="109" customFormat="1" ht="35.1" customHeight="1" x14ac:dyDescent="0.25">
      <c r="A27" s="95"/>
      <c r="B27" s="110">
        <f>Info_1!M19</f>
        <v>0</v>
      </c>
      <c r="C27" s="111">
        <f>Info_1!J19</f>
        <v>0</v>
      </c>
      <c r="D27" s="112">
        <f>Info_1!K19</f>
        <v>0</v>
      </c>
      <c r="E27" s="113">
        <f>Info_1!L19</f>
        <v>0</v>
      </c>
      <c r="F27" s="114">
        <v>0</v>
      </c>
      <c r="G27" s="481">
        <v>0</v>
      </c>
      <c r="H27" s="323">
        <f t="shared" si="0"/>
        <v>0</v>
      </c>
      <c r="I27" s="364"/>
      <c r="J27" s="108" t="str">
        <f t="shared" si="8"/>
        <v>ई-2</v>
      </c>
      <c r="K27" s="121"/>
      <c r="L27" s="114">
        <v>0</v>
      </c>
      <c r="M27" s="481">
        <v>0</v>
      </c>
      <c r="N27" s="323">
        <f t="shared" si="1"/>
        <v>0</v>
      </c>
      <c r="O27" s="364"/>
      <c r="P27" s="108" t="str">
        <f t="shared" si="9"/>
        <v>ई-2</v>
      </c>
      <c r="Q27" s="122"/>
      <c r="R27" s="114">
        <v>0</v>
      </c>
      <c r="S27" s="481">
        <v>0</v>
      </c>
      <c r="T27" s="323">
        <f t="shared" si="2"/>
        <v>0</v>
      </c>
      <c r="U27" s="364"/>
      <c r="V27" s="108" t="str">
        <f t="shared" si="10"/>
        <v>ई-2</v>
      </c>
      <c r="W27" s="121"/>
      <c r="X27" s="114">
        <v>0</v>
      </c>
      <c r="Y27" s="481">
        <v>0</v>
      </c>
      <c r="Z27" s="323">
        <f t="shared" si="3"/>
        <v>0</v>
      </c>
      <c r="AA27" s="364"/>
      <c r="AB27" s="108" t="str">
        <f t="shared" si="11"/>
        <v>ई-2</v>
      </c>
      <c r="AC27" s="122"/>
      <c r="AD27" s="114"/>
      <c r="AE27" s="115"/>
      <c r="AF27" s="116"/>
      <c r="AG27" s="108"/>
      <c r="AH27" s="121"/>
      <c r="AI27" s="114">
        <v>0</v>
      </c>
      <c r="AJ27" s="481">
        <v>0</v>
      </c>
      <c r="AK27" s="323">
        <f t="shared" si="5"/>
        <v>0</v>
      </c>
      <c r="AL27" s="108" t="str">
        <f t="shared" si="6"/>
        <v>ई-2</v>
      </c>
      <c r="AM27" s="108"/>
      <c r="AN27" s="123">
        <v>0</v>
      </c>
      <c r="AO27" s="108" t="str">
        <f t="shared" si="12"/>
        <v>ई-2</v>
      </c>
      <c r="AP27" s="121"/>
      <c r="AQ27" s="124">
        <v>0</v>
      </c>
      <c r="AR27" s="108" t="str">
        <f t="shared" si="13"/>
        <v>ई-2</v>
      </c>
      <c r="AS27" s="122"/>
      <c r="AT27" s="123">
        <v>0</v>
      </c>
      <c r="AU27" s="108" t="str">
        <f t="shared" si="14"/>
        <v>ई-2</v>
      </c>
      <c r="AV27" s="121"/>
      <c r="AW27" s="488">
        <f t="shared" si="7"/>
        <v>0</v>
      </c>
      <c r="AX27" s="337">
        <f>SUM(AW27*100)/AW12</f>
        <v>0</v>
      </c>
      <c r="AY27" s="266" t="str">
        <f t="shared" si="15"/>
        <v>ई-2</v>
      </c>
      <c r="BA27" s="95"/>
      <c r="BB27" s="95"/>
      <c r="BC27" s="95"/>
    </row>
    <row r="28" spans="1:55" s="109" customFormat="1" ht="35.1" customHeight="1" x14ac:dyDescent="0.25">
      <c r="A28" s="95"/>
      <c r="B28" s="110">
        <f>Info_1!M20</f>
        <v>0</v>
      </c>
      <c r="C28" s="111">
        <f>Info_1!J20</f>
        <v>0</v>
      </c>
      <c r="D28" s="112">
        <f>Info_1!K20</f>
        <v>0</v>
      </c>
      <c r="E28" s="113">
        <f>Info_1!L20</f>
        <v>0</v>
      </c>
      <c r="F28" s="114">
        <v>0</v>
      </c>
      <c r="G28" s="481">
        <v>0</v>
      </c>
      <c r="H28" s="323">
        <f t="shared" si="0"/>
        <v>0</v>
      </c>
      <c r="I28" s="364"/>
      <c r="J28" s="108" t="str">
        <f t="shared" si="8"/>
        <v>ई-2</v>
      </c>
      <c r="K28" s="122"/>
      <c r="L28" s="114">
        <v>0</v>
      </c>
      <c r="M28" s="481">
        <v>0</v>
      </c>
      <c r="N28" s="323">
        <f t="shared" si="1"/>
        <v>0</v>
      </c>
      <c r="O28" s="364"/>
      <c r="P28" s="108" t="str">
        <f t="shared" si="9"/>
        <v>ई-2</v>
      </c>
      <c r="Q28" s="122"/>
      <c r="R28" s="114">
        <v>0</v>
      </c>
      <c r="S28" s="481">
        <v>0</v>
      </c>
      <c r="T28" s="323">
        <f t="shared" si="2"/>
        <v>0</v>
      </c>
      <c r="U28" s="364"/>
      <c r="V28" s="108" t="str">
        <f t="shared" si="10"/>
        <v>ई-2</v>
      </c>
      <c r="W28" s="121"/>
      <c r="X28" s="114">
        <v>0</v>
      </c>
      <c r="Y28" s="481">
        <v>0</v>
      </c>
      <c r="Z28" s="323">
        <f t="shared" si="3"/>
        <v>0</v>
      </c>
      <c r="AA28" s="364"/>
      <c r="AB28" s="108" t="str">
        <f t="shared" si="11"/>
        <v>ई-2</v>
      </c>
      <c r="AC28" s="122"/>
      <c r="AD28" s="114"/>
      <c r="AE28" s="115"/>
      <c r="AF28" s="116"/>
      <c r="AG28" s="108"/>
      <c r="AH28" s="121"/>
      <c r="AI28" s="114">
        <v>0</v>
      </c>
      <c r="AJ28" s="481">
        <v>0</v>
      </c>
      <c r="AK28" s="323">
        <f t="shared" si="5"/>
        <v>0</v>
      </c>
      <c r="AL28" s="108" t="str">
        <f t="shared" si="6"/>
        <v>ई-2</v>
      </c>
      <c r="AM28" s="108"/>
      <c r="AN28" s="123">
        <v>0</v>
      </c>
      <c r="AO28" s="108" t="str">
        <f t="shared" si="12"/>
        <v>ई-2</v>
      </c>
      <c r="AP28" s="121"/>
      <c r="AQ28" s="124">
        <v>0</v>
      </c>
      <c r="AR28" s="108" t="str">
        <f t="shared" si="13"/>
        <v>ई-2</v>
      </c>
      <c r="AS28" s="122"/>
      <c r="AT28" s="123">
        <v>0</v>
      </c>
      <c r="AU28" s="108" t="str">
        <f t="shared" si="14"/>
        <v>ई-2</v>
      </c>
      <c r="AV28" s="121"/>
      <c r="AW28" s="488">
        <f t="shared" si="7"/>
        <v>0</v>
      </c>
      <c r="AX28" s="337">
        <f>SUM(AW28*100)/AW12</f>
        <v>0</v>
      </c>
      <c r="AY28" s="266" t="str">
        <f t="shared" si="15"/>
        <v>ई-2</v>
      </c>
      <c r="BA28" s="95"/>
      <c r="BB28" s="95"/>
      <c r="BC28" s="95"/>
    </row>
    <row r="29" spans="1:55" s="109" customFormat="1" ht="35.1" customHeight="1" x14ac:dyDescent="0.25">
      <c r="A29" s="95"/>
      <c r="B29" s="110">
        <f>Info_1!M21</f>
        <v>0</v>
      </c>
      <c r="C29" s="111">
        <f>Info_1!J21</f>
        <v>0</v>
      </c>
      <c r="D29" s="112">
        <f>Info_1!K21</f>
        <v>0</v>
      </c>
      <c r="E29" s="113">
        <f>Info_1!L21</f>
        <v>0</v>
      </c>
      <c r="F29" s="114">
        <v>0</v>
      </c>
      <c r="G29" s="481">
        <v>0</v>
      </c>
      <c r="H29" s="323">
        <f t="shared" si="0"/>
        <v>0</v>
      </c>
      <c r="I29" s="364"/>
      <c r="J29" s="108" t="str">
        <f t="shared" si="8"/>
        <v>ई-2</v>
      </c>
      <c r="K29" s="117"/>
      <c r="L29" s="114">
        <v>0</v>
      </c>
      <c r="M29" s="481">
        <v>0</v>
      </c>
      <c r="N29" s="323">
        <f t="shared" si="1"/>
        <v>0</v>
      </c>
      <c r="O29" s="364"/>
      <c r="P29" s="108" t="str">
        <f t="shared" si="9"/>
        <v>ई-2</v>
      </c>
      <c r="Q29" s="118"/>
      <c r="R29" s="114">
        <v>0</v>
      </c>
      <c r="S29" s="481">
        <v>0</v>
      </c>
      <c r="T29" s="323">
        <f t="shared" si="2"/>
        <v>0</v>
      </c>
      <c r="U29" s="364"/>
      <c r="V29" s="108" t="str">
        <f t="shared" si="10"/>
        <v>ई-2</v>
      </c>
      <c r="W29" s="117"/>
      <c r="X29" s="114">
        <v>0</v>
      </c>
      <c r="Y29" s="481">
        <v>0</v>
      </c>
      <c r="Z29" s="323">
        <f t="shared" si="3"/>
        <v>0</v>
      </c>
      <c r="AA29" s="364"/>
      <c r="AB29" s="108" t="str">
        <f t="shared" si="11"/>
        <v>ई-2</v>
      </c>
      <c r="AC29" s="118"/>
      <c r="AD29" s="114"/>
      <c r="AE29" s="115"/>
      <c r="AF29" s="116"/>
      <c r="AG29" s="108"/>
      <c r="AH29" s="117"/>
      <c r="AI29" s="114">
        <v>0</v>
      </c>
      <c r="AJ29" s="481">
        <v>0</v>
      </c>
      <c r="AK29" s="323">
        <f t="shared" si="5"/>
        <v>0</v>
      </c>
      <c r="AL29" s="108" t="str">
        <f t="shared" si="6"/>
        <v>ई-2</v>
      </c>
      <c r="AM29" s="108"/>
      <c r="AN29" s="119">
        <v>0</v>
      </c>
      <c r="AO29" s="108" t="str">
        <f t="shared" si="12"/>
        <v>ई-2</v>
      </c>
      <c r="AP29" s="117"/>
      <c r="AQ29" s="120">
        <v>0</v>
      </c>
      <c r="AR29" s="108" t="str">
        <f t="shared" si="13"/>
        <v>ई-2</v>
      </c>
      <c r="AS29" s="118"/>
      <c r="AT29" s="119">
        <v>0</v>
      </c>
      <c r="AU29" s="108" t="str">
        <f t="shared" si="14"/>
        <v>ई-2</v>
      </c>
      <c r="AV29" s="117"/>
      <c r="AW29" s="488">
        <f t="shared" si="7"/>
        <v>0</v>
      </c>
      <c r="AX29" s="337">
        <f>SUM(AW29*100)/AW12</f>
        <v>0</v>
      </c>
      <c r="AY29" s="266" t="str">
        <f t="shared" si="15"/>
        <v>ई-2</v>
      </c>
      <c r="BA29" s="95"/>
      <c r="BB29" s="95"/>
      <c r="BC29" s="95"/>
    </row>
    <row r="30" spans="1:55" s="109" customFormat="1" ht="35.1" customHeight="1" x14ac:dyDescent="0.25">
      <c r="A30" s="95"/>
      <c r="B30" s="110">
        <f>Info_1!M22</f>
        <v>0</v>
      </c>
      <c r="C30" s="111">
        <f>Info_1!J22</f>
        <v>0</v>
      </c>
      <c r="D30" s="112">
        <f>Info_1!K22</f>
        <v>0</v>
      </c>
      <c r="E30" s="113">
        <f>Info_1!L22</f>
        <v>0</v>
      </c>
      <c r="F30" s="114">
        <v>0</v>
      </c>
      <c r="G30" s="481">
        <v>0</v>
      </c>
      <c r="H30" s="323">
        <f t="shared" si="0"/>
        <v>0</v>
      </c>
      <c r="I30" s="364"/>
      <c r="J30" s="108" t="str">
        <f t="shared" si="8"/>
        <v>ई-2</v>
      </c>
      <c r="K30" s="117"/>
      <c r="L30" s="114">
        <v>0</v>
      </c>
      <c r="M30" s="481">
        <v>0</v>
      </c>
      <c r="N30" s="323">
        <f t="shared" si="1"/>
        <v>0</v>
      </c>
      <c r="O30" s="364"/>
      <c r="P30" s="108" t="str">
        <f t="shared" si="9"/>
        <v>ई-2</v>
      </c>
      <c r="Q30" s="118"/>
      <c r="R30" s="114">
        <v>0</v>
      </c>
      <c r="S30" s="481">
        <v>0</v>
      </c>
      <c r="T30" s="323">
        <f t="shared" si="2"/>
        <v>0</v>
      </c>
      <c r="U30" s="364"/>
      <c r="V30" s="108" t="str">
        <f t="shared" si="10"/>
        <v>ई-2</v>
      </c>
      <c r="W30" s="117"/>
      <c r="X30" s="114">
        <v>0</v>
      </c>
      <c r="Y30" s="481">
        <v>0</v>
      </c>
      <c r="Z30" s="323">
        <f t="shared" si="3"/>
        <v>0</v>
      </c>
      <c r="AA30" s="364"/>
      <c r="AB30" s="108" t="str">
        <f t="shared" si="11"/>
        <v>ई-2</v>
      </c>
      <c r="AC30" s="118"/>
      <c r="AD30" s="114"/>
      <c r="AE30" s="115"/>
      <c r="AF30" s="116"/>
      <c r="AG30" s="108"/>
      <c r="AH30" s="117"/>
      <c r="AI30" s="114">
        <v>0</v>
      </c>
      <c r="AJ30" s="481">
        <v>0</v>
      </c>
      <c r="AK30" s="323">
        <f t="shared" si="5"/>
        <v>0</v>
      </c>
      <c r="AL30" s="108" t="str">
        <f t="shared" si="6"/>
        <v>ई-2</v>
      </c>
      <c r="AM30" s="108"/>
      <c r="AN30" s="119">
        <v>0</v>
      </c>
      <c r="AO30" s="108" t="str">
        <f t="shared" si="12"/>
        <v>ई-2</v>
      </c>
      <c r="AP30" s="117"/>
      <c r="AQ30" s="120">
        <v>0</v>
      </c>
      <c r="AR30" s="108" t="str">
        <f t="shared" si="13"/>
        <v>ई-2</v>
      </c>
      <c r="AS30" s="118"/>
      <c r="AT30" s="119">
        <v>0</v>
      </c>
      <c r="AU30" s="108" t="str">
        <f t="shared" si="14"/>
        <v>ई-2</v>
      </c>
      <c r="AV30" s="117"/>
      <c r="AW30" s="488">
        <f t="shared" si="7"/>
        <v>0</v>
      </c>
      <c r="AX30" s="337">
        <f>SUM(AW30*100)/AW12</f>
        <v>0</v>
      </c>
      <c r="AY30" s="266" t="str">
        <f t="shared" si="15"/>
        <v>ई-2</v>
      </c>
      <c r="BA30" s="95"/>
      <c r="BB30" s="95"/>
      <c r="BC30" s="95"/>
    </row>
    <row r="31" spans="1:55" s="109" customFormat="1" ht="35.1" customHeight="1" x14ac:dyDescent="0.25">
      <c r="A31" s="95"/>
      <c r="B31" s="110">
        <f>Info_1!M23</f>
        <v>0</v>
      </c>
      <c r="C31" s="111">
        <f>Info_1!J23</f>
        <v>0</v>
      </c>
      <c r="D31" s="112">
        <f>Info_1!K23</f>
        <v>0</v>
      </c>
      <c r="E31" s="113">
        <f>Info_1!L23</f>
        <v>0</v>
      </c>
      <c r="F31" s="114">
        <v>0</v>
      </c>
      <c r="G31" s="481">
        <v>0</v>
      </c>
      <c r="H31" s="323">
        <f t="shared" si="0"/>
        <v>0</v>
      </c>
      <c r="I31" s="364"/>
      <c r="J31" s="108" t="str">
        <f t="shared" si="8"/>
        <v>ई-2</v>
      </c>
      <c r="K31" s="121"/>
      <c r="L31" s="114">
        <v>0</v>
      </c>
      <c r="M31" s="481">
        <v>0</v>
      </c>
      <c r="N31" s="323">
        <f t="shared" si="1"/>
        <v>0</v>
      </c>
      <c r="O31" s="364"/>
      <c r="P31" s="108" t="str">
        <f t="shared" si="9"/>
        <v>ई-2</v>
      </c>
      <c r="Q31" s="122"/>
      <c r="R31" s="114">
        <v>0</v>
      </c>
      <c r="S31" s="481">
        <v>0</v>
      </c>
      <c r="T31" s="323">
        <f t="shared" si="2"/>
        <v>0</v>
      </c>
      <c r="U31" s="364"/>
      <c r="V31" s="108" t="str">
        <f t="shared" si="10"/>
        <v>ई-2</v>
      </c>
      <c r="W31" s="121"/>
      <c r="X31" s="114">
        <v>0</v>
      </c>
      <c r="Y31" s="481">
        <v>0</v>
      </c>
      <c r="Z31" s="323">
        <f t="shared" si="3"/>
        <v>0</v>
      </c>
      <c r="AA31" s="364"/>
      <c r="AB31" s="108" t="str">
        <f t="shared" si="11"/>
        <v>ई-2</v>
      </c>
      <c r="AC31" s="122"/>
      <c r="AD31" s="114"/>
      <c r="AE31" s="115"/>
      <c r="AF31" s="116"/>
      <c r="AG31" s="108"/>
      <c r="AH31" s="121"/>
      <c r="AI31" s="114">
        <v>0</v>
      </c>
      <c r="AJ31" s="481">
        <v>0</v>
      </c>
      <c r="AK31" s="323">
        <f t="shared" si="5"/>
        <v>0</v>
      </c>
      <c r="AL31" s="108" t="str">
        <f t="shared" si="6"/>
        <v>ई-2</v>
      </c>
      <c r="AM31" s="108"/>
      <c r="AN31" s="123">
        <v>0</v>
      </c>
      <c r="AO31" s="108" t="str">
        <f t="shared" si="12"/>
        <v>ई-2</v>
      </c>
      <c r="AP31" s="121"/>
      <c r="AQ31" s="124">
        <v>0</v>
      </c>
      <c r="AR31" s="108" t="str">
        <f t="shared" si="13"/>
        <v>ई-2</v>
      </c>
      <c r="AS31" s="122"/>
      <c r="AT31" s="123">
        <v>0</v>
      </c>
      <c r="AU31" s="108" t="str">
        <f t="shared" si="14"/>
        <v>ई-2</v>
      </c>
      <c r="AV31" s="121"/>
      <c r="AW31" s="488">
        <f t="shared" si="7"/>
        <v>0</v>
      </c>
      <c r="AX31" s="337">
        <f>SUM(AW31*100)/AW12</f>
        <v>0</v>
      </c>
      <c r="AY31" s="266" t="str">
        <f t="shared" si="15"/>
        <v>ई-2</v>
      </c>
      <c r="BA31" s="95"/>
      <c r="BB31" s="95"/>
      <c r="BC31" s="95"/>
    </row>
    <row r="32" spans="1:55" s="109" customFormat="1" ht="35.1" customHeight="1" x14ac:dyDescent="0.25">
      <c r="A32" s="95"/>
      <c r="B32" s="110">
        <f>Info_1!M24</f>
        <v>0</v>
      </c>
      <c r="C32" s="111">
        <f>Info_1!J24</f>
        <v>0</v>
      </c>
      <c r="D32" s="112">
        <f>Info_1!K24</f>
        <v>0</v>
      </c>
      <c r="E32" s="113">
        <f>Info_1!L24</f>
        <v>0</v>
      </c>
      <c r="F32" s="114">
        <v>0</v>
      </c>
      <c r="G32" s="481">
        <v>0</v>
      </c>
      <c r="H32" s="323">
        <f t="shared" si="0"/>
        <v>0</v>
      </c>
      <c r="I32" s="364"/>
      <c r="J32" s="108" t="str">
        <f t="shared" si="8"/>
        <v>ई-2</v>
      </c>
      <c r="K32" s="122"/>
      <c r="L32" s="114">
        <v>0</v>
      </c>
      <c r="M32" s="481">
        <v>0</v>
      </c>
      <c r="N32" s="323">
        <f t="shared" si="1"/>
        <v>0</v>
      </c>
      <c r="O32" s="364"/>
      <c r="P32" s="108" t="str">
        <f t="shared" si="9"/>
        <v>ई-2</v>
      </c>
      <c r="Q32" s="122"/>
      <c r="R32" s="114">
        <v>0</v>
      </c>
      <c r="S32" s="481">
        <v>0</v>
      </c>
      <c r="T32" s="323">
        <f t="shared" si="2"/>
        <v>0</v>
      </c>
      <c r="U32" s="364"/>
      <c r="V32" s="108" t="str">
        <f t="shared" si="10"/>
        <v>ई-2</v>
      </c>
      <c r="W32" s="121"/>
      <c r="X32" s="114">
        <v>0</v>
      </c>
      <c r="Y32" s="481">
        <v>0</v>
      </c>
      <c r="Z32" s="323">
        <f t="shared" si="3"/>
        <v>0</v>
      </c>
      <c r="AA32" s="364"/>
      <c r="AB32" s="108" t="str">
        <f t="shared" si="11"/>
        <v>ई-2</v>
      </c>
      <c r="AC32" s="122"/>
      <c r="AD32" s="114"/>
      <c r="AE32" s="115"/>
      <c r="AF32" s="116"/>
      <c r="AG32" s="108"/>
      <c r="AH32" s="121"/>
      <c r="AI32" s="114">
        <v>0</v>
      </c>
      <c r="AJ32" s="481">
        <v>0</v>
      </c>
      <c r="AK32" s="323">
        <f t="shared" si="5"/>
        <v>0</v>
      </c>
      <c r="AL32" s="108" t="str">
        <f t="shared" si="6"/>
        <v>ई-2</v>
      </c>
      <c r="AM32" s="108"/>
      <c r="AN32" s="123">
        <v>0</v>
      </c>
      <c r="AO32" s="108" t="str">
        <f t="shared" si="12"/>
        <v>ई-2</v>
      </c>
      <c r="AP32" s="121"/>
      <c r="AQ32" s="124">
        <v>0</v>
      </c>
      <c r="AR32" s="108" t="str">
        <f t="shared" si="13"/>
        <v>ई-2</v>
      </c>
      <c r="AS32" s="122"/>
      <c r="AT32" s="123">
        <v>0</v>
      </c>
      <c r="AU32" s="108" t="str">
        <f t="shared" si="14"/>
        <v>ई-2</v>
      </c>
      <c r="AV32" s="121"/>
      <c r="AW32" s="488">
        <f t="shared" si="7"/>
        <v>0</v>
      </c>
      <c r="AX32" s="337">
        <f>SUM(AW32*100)/AW12</f>
        <v>0</v>
      </c>
      <c r="AY32" s="266" t="str">
        <f t="shared" si="15"/>
        <v>ई-2</v>
      </c>
      <c r="BA32" s="95"/>
      <c r="BB32" s="95"/>
      <c r="BC32" s="95"/>
    </row>
    <row r="33" spans="1:55" s="109" customFormat="1" ht="35.1" customHeight="1" x14ac:dyDescent="0.25">
      <c r="A33" s="95"/>
      <c r="B33" s="110">
        <f>Info_1!M25</f>
        <v>0</v>
      </c>
      <c r="C33" s="111">
        <f>Info_1!J25</f>
        <v>0</v>
      </c>
      <c r="D33" s="112">
        <f>Info_1!K25</f>
        <v>0</v>
      </c>
      <c r="E33" s="113">
        <f>Info_1!L25</f>
        <v>0</v>
      </c>
      <c r="F33" s="114">
        <v>0</v>
      </c>
      <c r="G33" s="481">
        <v>0</v>
      </c>
      <c r="H33" s="323">
        <f t="shared" si="0"/>
        <v>0</v>
      </c>
      <c r="I33" s="363"/>
      <c r="J33" s="108" t="str">
        <f t="shared" si="8"/>
        <v>ई-2</v>
      </c>
      <c r="K33" s="117"/>
      <c r="L33" s="114">
        <v>0</v>
      </c>
      <c r="M33" s="481">
        <v>0</v>
      </c>
      <c r="N33" s="323">
        <f t="shared" si="1"/>
        <v>0</v>
      </c>
      <c r="O33" s="363"/>
      <c r="P33" s="108" t="str">
        <f t="shared" si="9"/>
        <v>ई-2</v>
      </c>
      <c r="Q33" s="118"/>
      <c r="R33" s="114">
        <v>0</v>
      </c>
      <c r="S33" s="481">
        <v>0</v>
      </c>
      <c r="T33" s="323">
        <f t="shared" si="2"/>
        <v>0</v>
      </c>
      <c r="U33" s="363"/>
      <c r="V33" s="108" t="str">
        <f t="shared" si="10"/>
        <v>ई-2</v>
      </c>
      <c r="W33" s="117"/>
      <c r="X33" s="114">
        <v>0</v>
      </c>
      <c r="Y33" s="481">
        <v>0</v>
      </c>
      <c r="Z33" s="323">
        <f t="shared" si="3"/>
        <v>0</v>
      </c>
      <c r="AA33" s="363"/>
      <c r="AB33" s="108" t="str">
        <f t="shared" si="11"/>
        <v>ई-2</v>
      </c>
      <c r="AC33" s="118"/>
      <c r="AD33" s="114"/>
      <c r="AE33" s="115"/>
      <c r="AF33" s="116"/>
      <c r="AG33" s="108"/>
      <c r="AH33" s="117"/>
      <c r="AI33" s="114">
        <v>0</v>
      </c>
      <c r="AJ33" s="481">
        <v>0</v>
      </c>
      <c r="AK33" s="323">
        <f t="shared" si="5"/>
        <v>0</v>
      </c>
      <c r="AL33" s="108" t="str">
        <f t="shared" si="6"/>
        <v>ई-2</v>
      </c>
      <c r="AM33" s="108"/>
      <c r="AN33" s="119">
        <v>0</v>
      </c>
      <c r="AO33" s="108" t="str">
        <f t="shared" si="12"/>
        <v>ई-2</v>
      </c>
      <c r="AP33" s="117"/>
      <c r="AQ33" s="120">
        <v>0</v>
      </c>
      <c r="AR33" s="108" t="str">
        <f t="shared" si="13"/>
        <v>ई-2</v>
      </c>
      <c r="AS33" s="118"/>
      <c r="AT33" s="119">
        <v>0</v>
      </c>
      <c r="AU33" s="108" t="str">
        <f t="shared" si="14"/>
        <v>ई-2</v>
      </c>
      <c r="AV33" s="117"/>
      <c r="AW33" s="488">
        <f t="shared" si="7"/>
        <v>0</v>
      </c>
      <c r="AX33" s="337">
        <f>SUM(AW33*100)/AW12</f>
        <v>0</v>
      </c>
      <c r="AY33" s="266" t="str">
        <f t="shared" si="15"/>
        <v>ई-2</v>
      </c>
      <c r="BA33" s="95"/>
      <c r="BB33" s="95"/>
      <c r="BC33" s="95"/>
    </row>
    <row r="34" spans="1:55" s="109" customFormat="1" ht="35.1" customHeight="1" thickBot="1" x14ac:dyDescent="0.3">
      <c r="A34" s="95"/>
      <c r="B34" s="139">
        <f>Info_1!M26</f>
        <v>0</v>
      </c>
      <c r="C34" s="140">
        <f>Info_1!J26</f>
        <v>0</v>
      </c>
      <c r="D34" s="141">
        <f>Info_1!K26</f>
        <v>0</v>
      </c>
      <c r="E34" s="472">
        <f>Info_1!L26</f>
        <v>0</v>
      </c>
      <c r="F34" s="143">
        <v>0</v>
      </c>
      <c r="G34" s="482">
        <v>0</v>
      </c>
      <c r="H34" s="331">
        <f t="shared" si="0"/>
        <v>0</v>
      </c>
      <c r="I34" s="365"/>
      <c r="J34" s="473" t="str">
        <f t="shared" si="8"/>
        <v>ई-2</v>
      </c>
      <c r="K34" s="146"/>
      <c r="L34" s="143">
        <v>0</v>
      </c>
      <c r="M34" s="482">
        <v>0</v>
      </c>
      <c r="N34" s="331">
        <f t="shared" si="1"/>
        <v>0</v>
      </c>
      <c r="O34" s="365"/>
      <c r="P34" s="330" t="str">
        <f t="shared" si="9"/>
        <v>ई-2</v>
      </c>
      <c r="Q34" s="142"/>
      <c r="R34" s="143">
        <v>0</v>
      </c>
      <c r="S34" s="482">
        <v>0</v>
      </c>
      <c r="T34" s="331">
        <f t="shared" si="2"/>
        <v>0</v>
      </c>
      <c r="U34" s="365"/>
      <c r="V34" s="330" t="str">
        <f t="shared" si="10"/>
        <v>ई-2</v>
      </c>
      <c r="W34" s="146"/>
      <c r="X34" s="143">
        <v>0</v>
      </c>
      <c r="Y34" s="482">
        <v>0</v>
      </c>
      <c r="Z34" s="331">
        <f t="shared" si="3"/>
        <v>0</v>
      </c>
      <c r="AA34" s="365"/>
      <c r="AB34" s="330" t="str">
        <f t="shared" si="11"/>
        <v>ई-2</v>
      </c>
      <c r="AC34" s="142"/>
      <c r="AD34" s="143"/>
      <c r="AE34" s="144"/>
      <c r="AF34" s="145"/>
      <c r="AG34" s="330"/>
      <c r="AH34" s="146"/>
      <c r="AI34" s="143">
        <v>0</v>
      </c>
      <c r="AJ34" s="482">
        <v>0</v>
      </c>
      <c r="AK34" s="331">
        <f t="shared" si="5"/>
        <v>0</v>
      </c>
      <c r="AL34" s="330" t="str">
        <f t="shared" si="6"/>
        <v>ई-2</v>
      </c>
      <c r="AM34" s="330"/>
      <c r="AN34" s="147">
        <v>0</v>
      </c>
      <c r="AO34" s="330" t="str">
        <f t="shared" si="12"/>
        <v>ई-2</v>
      </c>
      <c r="AP34" s="146"/>
      <c r="AQ34" s="148">
        <v>0</v>
      </c>
      <c r="AR34" s="330" t="str">
        <f t="shared" si="13"/>
        <v>ई-2</v>
      </c>
      <c r="AS34" s="142"/>
      <c r="AT34" s="147">
        <v>0</v>
      </c>
      <c r="AU34" s="330" t="str">
        <f t="shared" si="14"/>
        <v>ई-2</v>
      </c>
      <c r="AV34" s="146"/>
      <c r="AW34" s="488">
        <f t="shared" si="7"/>
        <v>0</v>
      </c>
      <c r="AX34" s="334">
        <f>SUM(AW34*100)/AW12</f>
        <v>0</v>
      </c>
      <c r="AY34" s="474" t="str">
        <f t="shared" si="15"/>
        <v>ई-2</v>
      </c>
      <c r="BA34" s="95"/>
      <c r="BB34" s="95"/>
      <c r="BC34" s="95"/>
    </row>
    <row r="35" spans="1:55" s="109" customFormat="1" ht="35.1" customHeight="1" x14ac:dyDescent="0.25">
      <c r="A35" s="95"/>
      <c r="B35" s="96">
        <f>Info_1!M27</f>
        <v>0</v>
      </c>
      <c r="C35" s="135">
        <f>Info_1!J27</f>
        <v>0</v>
      </c>
      <c r="D35" s="136">
        <f>Info_1!K27</f>
        <v>0</v>
      </c>
      <c r="E35" s="99">
        <f>Info_1!L27</f>
        <v>0</v>
      </c>
      <c r="F35" s="100">
        <v>0</v>
      </c>
      <c r="G35" s="480">
        <v>0</v>
      </c>
      <c r="H35" s="102">
        <f t="shared" si="0"/>
        <v>0</v>
      </c>
      <c r="I35" s="475"/>
      <c r="J35" s="103" t="str">
        <f t="shared" si="8"/>
        <v>ई-2</v>
      </c>
      <c r="K35" s="104"/>
      <c r="L35" s="100">
        <v>0</v>
      </c>
      <c r="M35" s="480">
        <v>0</v>
      </c>
      <c r="N35" s="102">
        <f t="shared" si="1"/>
        <v>0</v>
      </c>
      <c r="O35" s="475"/>
      <c r="P35" s="103" t="str">
        <f t="shared" si="9"/>
        <v>ई-2</v>
      </c>
      <c r="Q35" s="105"/>
      <c r="R35" s="100">
        <v>0</v>
      </c>
      <c r="S35" s="480">
        <v>0</v>
      </c>
      <c r="T35" s="102">
        <f t="shared" si="2"/>
        <v>0</v>
      </c>
      <c r="U35" s="475"/>
      <c r="V35" s="103" t="str">
        <f t="shared" si="10"/>
        <v>ई-2</v>
      </c>
      <c r="W35" s="104"/>
      <c r="X35" s="100">
        <v>0</v>
      </c>
      <c r="Y35" s="480">
        <v>0</v>
      </c>
      <c r="Z35" s="102">
        <f t="shared" si="3"/>
        <v>0</v>
      </c>
      <c r="AA35" s="475"/>
      <c r="AB35" s="103" t="str">
        <f t="shared" si="11"/>
        <v>ई-2</v>
      </c>
      <c r="AC35" s="105"/>
      <c r="AD35" s="100"/>
      <c r="AE35" s="101"/>
      <c r="AF35" s="102"/>
      <c r="AG35" s="103"/>
      <c r="AH35" s="104"/>
      <c r="AI35" s="100">
        <v>0</v>
      </c>
      <c r="AJ35" s="480">
        <v>0</v>
      </c>
      <c r="AK35" s="102">
        <f t="shared" si="5"/>
        <v>0</v>
      </c>
      <c r="AL35" s="103" t="str">
        <f t="shared" si="6"/>
        <v>ई-2</v>
      </c>
      <c r="AM35" s="103"/>
      <c r="AN35" s="106">
        <v>0</v>
      </c>
      <c r="AO35" s="103" t="str">
        <f t="shared" si="12"/>
        <v>ई-2</v>
      </c>
      <c r="AP35" s="104"/>
      <c r="AQ35" s="107">
        <v>0</v>
      </c>
      <c r="AR35" s="103" t="str">
        <f t="shared" si="13"/>
        <v>ई-2</v>
      </c>
      <c r="AS35" s="105"/>
      <c r="AT35" s="106">
        <v>0</v>
      </c>
      <c r="AU35" s="103" t="str">
        <f t="shared" si="14"/>
        <v>ई-2</v>
      </c>
      <c r="AV35" s="104"/>
      <c r="AW35" s="488">
        <f t="shared" si="7"/>
        <v>0</v>
      </c>
      <c r="AX35" s="336">
        <f>SUM(AW35*100)/AW12</f>
        <v>0</v>
      </c>
      <c r="AY35" s="268" t="str">
        <f t="shared" si="15"/>
        <v>ई-2</v>
      </c>
      <c r="BA35" s="95"/>
      <c r="BB35" s="95"/>
      <c r="BC35" s="95"/>
    </row>
    <row r="36" spans="1:55" s="109" customFormat="1" ht="35.1" customHeight="1" x14ac:dyDescent="0.25">
      <c r="A36" s="95"/>
      <c r="B36" s="110">
        <f>Info_1!M28</f>
        <v>0</v>
      </c>
      <c r="C36" s="111">
        <f>Info_1!J28</f>
        <v>0</v>
      </c>
      <c r="D36" s="112">
        <f>Info_1!K28</f>
        <v>0</v>
      </c>
      <c r="E36" s="113">
        <f>Info_1!L28</f>
        <v>0</v>
      </c>
      <c r="F36" s="114">
        <v>0</v>
      </c>
      <c r="G36" s="481">
        <v>0</v>
      </c>
      <c r="H36" s="323">
        <f t="shared" si="0"/>
        <v>0</v>
      </c>
      <c r="I36" s="364"/>
      <c r="J36" s="108" t="str">
        <f t="shared" si="8"/>
        <v>ई-2</v>
      </c>
      <c r="K36" s="117"/>
      <c r="L36" s="114">
        <v>0</v>
      </c>
      <c r="M36" s="481">
        <v>0</v>
      </c>
      <c r="N36" s="323">
        <f t="shared" si="1"/>
        <v>0</v>
      </c>
      <c r="O36" s="364"/>
      <c r="P36" s="108" t="str">
        <f t="shared" si="9"/>
        <v>ई-2</v>
      </c>
      <c r="Q36" s="118"/>
      <c r="R36" s="114">
        <v>0</v>
      </c>
      <c r="S36" s="481">
        <v>0</v>
      </c>
      <c r="T36" s="323">
        <f t="shared" si="2"/>
        <v>0</v>
      </c>
      <c r="U36" s="364"/>
      <c r="V36" s="108" t="str">
        <f t="shared" si="10"/>
        <v>ई-2</v>
      </c>
      <c r="W36" s="117"/>
      <c r="X36" s="114">
        <v>0</v>
      </c>
      <c r="Y36" s="481">
        <v>0</v>
      </c>
      <c r="Z36" s="323">
        <f t="shared" si="3"/>
        <v>0</v>
      </c>
      <c r="AA36" s="364"/>
      <c r="AB36" s="108" t="str">
        <f t="shared" si="11"/>
        <v>ई-2</v>
      </c>
      <c r="AC36" s="118"/>
      <c r="AD36" s="114"/>
      <c r="AE36" s="115"/>
      <c r="AF36" s="116"/>
      <c r="AG36" s="108"/>
      <c r="AH36" s="117"/>
      <c r="AI36" s="114">
        <v>0</v>
      </c>
      <c r="AJ36" s="481">
        <v>0</v>
      </c>
      <c r="AK36" s="323">
        <f t="shared" si="5"/>
        <v>0</v>
      </c>
      <c r="AL36" s="108" t="str">
        <f t="shared" si="6"/>
        <v>ई-2</v>
      </c>
      <c r="AM36" s="108"/>
      <c r="AN36" s="119">
        <v>0</v>
      </c>
      <c r="AO36" s="108" t="str">
        <f t="shared" si="12"/>
        <v>ई-2</v>
      </c>
      <c r="AP36" s="117"/>
      <c r="AQ36" s="120">
        <v>0</v>
      </c>
      <c r="AR36" s="108" t="str">
        <f t="shared" si="13"/>
        <v>ई-2</v>
      </c>
      <c r="AS36" s="118"/>
      <c r="AT36" s="119">
        <v>0</v>
      </c>
      <c r="AU36" s="108" t="str">
        <f t="shared" si="14"/>
        <v>ई-2</v>
      </c>
      <c r="AV36" s="117"/>
      <c r="AW36" s="488">
        <f t="shared" si="7"/>
        <v>0</v>
      </c>
      <c r="AX36" s="337">
        <f>SUM(AW36*100)/AW12</f>
        <v>0</v>
      </c>
      <c r="AY36" s="266" t="str">
        <f t="shared" si="15"/>
        <v>ई-2</v>
      </c>
      <c r="BA36" s="95"/>
      <c r="BB36" s="95"/>
      <c r="BC36" s="95"/>
    </row>
    <row r="37" spans="1:55" s="109" customFormat="1" ht="35.1" customHeight="1" x14ac:dyDescent="0.25">
      <c r="A37" s="95"/>
      <c r="B37" s="110">
        <f>Info_1!M29</f>
        <v>0</v>
      </c>
      <c r="C37" s="111">
        <f>Info_1!J29</f>
        <v>0</v>
      </c>
      <c r="D37" s="112">
        <f>Info_1!K29</f>
        <v>0</v>
      </c>
      <c r="E37" s="113">
        <f>Info_1!L29</f>
        <v>0</v>
      </c>
      <c r="F37" s="114">
        <v>0</v>
      </c>
      <c r="G37" s="481">
        <v>0</v>
      </c>
      <c r="H37" s="323">
        <f t="shared" si="0"/>
        <v>0</v>
      </c>
      <c r="I37" s="364"/>
      <c r="J37" s="108" t="str">
        <f t="shared" si="8"/>
        <v>ई-2</v>
      </c>
      <c r="K37" s="121"/>
      <c r="L37" s="114">
        <v>0</v>
      </c>
      <c r="M37" s="481">
        <v>0</v>
      </c>
      <c r="N37" s="323">
        <f t="shared" si="1"/>
        <v>0</v>
      </c>
      <c r="O37" s="364"/>
      <c r="P37" s="108" t="str">
        <f t="shared" si="9"/>
        <v>ई-2</v>
      </c>
      <c r="Q37" s="122"/>
      <c r="R37" s="114">
        <v>0</v>
      </c>
      <c r="S37" s="481">
        <v>0</v>
      </c>
      <c r="T37" s="323">
        <f t="shared" si="2"/>
        <v>0</v>
      </c>
      <c r="U37" s="364"/>
      <c r="V37" s="108" t="str">
        <f t="shared" si="10"/>
        <v>ई-2</v>
      </c>
      <c r="W37" s="121"/>
      <c r="X37" s="114">
        <v>0</v>
      </c>
      <c r="Y37" s="481">
        <v>0</v>
      </c>
      <c r="Z37" s="323">
        <f t="shared" si="3"/>
        <v>0</v>
      </c>
      <c r="AA37" s="364"/>
      <c r="AB37" s="108" t="str">
        <f t="shared" si="11"/>
        <v>ई-2</v>
      </c>
      <c r="AC37" s="122"/>
      <c r="AD37" s="114"/>
      <c r="AE37" s="115"/>
      <c r="AF37" s="116"/>
      <c r="AG37" s="108"/>
      <c r="AH37" s="121"/>
      <c r="AI37" s="114">
        <v>0</v>
      </c>
      <c r="AJ37" s="481">
        <v>0</v>
      </c>
      <c r="AK37" s="323">
        <f t="shared" si="5"/>
        <v>0</v>
      </c>
      <c r="AL37" s="108" t="str">
        <f t="shared" si="6"/>
        <v>ई-2</v>
      </c>
      <c r="AM37" s="108"/>
      <c r="AN37" s="123">
        <v>0</v>
      </c>
      <c r="AO37" s="108" t="str">
        <f t="shared" si="12"/>
        <v>ई-2</v>
      </c>
      <c r="AP37" s="121"/>
      <c r="AQ37" s="124">
        <v>0</v>
      </c>
      <c r="AR37" s="108" t="str">
        <f t="shared" si="13"/>
        <v>ई-2</v>
      </c>
      <c r="AS37" s="122"/>
      <c r="AT37" s="123">
        <v>0</v>
      </c>
      <c r="AU37" s="108" t="str">
        <f t="shared" si="14"/>
        <v>ई-2</v>
      </c>
      <c r="AV37" s="121"/>
      <c r="AW37" s="488">
        <f t="shared" si="7"/>
        <v>0</v>
      </c>
      <c r="AX37" s="337">
        <f>SUM(AW37*100)/AW12</f>
        <v>0</v>
      </c>
      <c r="AY37" s="266" t="str">
        <f t="shared" si="15"/>
        <v>ई-2</v>
      </c>
      <c r="BA37" s="95"/>
      <c r="BB37" s="95"/>
      <c r="BC37" s="95"/>
    </row>
    <row r="38" spans="1:55" s="109" customFormat="1" ht="35.1" customHeight="1" x14ac:dyDescent="0.25">
      <c r="A38" s="95"/>
      <c r="B38" s="110">
        <f>Info_1!M30</f>
        <v>0</v>
      </c>
      <c r="C38" s="111">
        <f>Info_1!J30</f>
        <v>0</v>
      </c>
      <c r="D38" s="112">
        <f>Info_1!K30</f>
        <v>0</v>
      </c>
      <c r="E38" s="113">
        <f>Info_1!L30</f>
        <v>0</v>
      </c>
      <c r="F38" s="114">
        <v>0</v>
      </c>
      <c r="G38" s="481">
        <v>0</v>
      </c>
      <c r="H38" s="323">
        <f t="shared" si="0"/>
        <v>0</v>
      </c>
      <c r="I38" s="364"/>
      <c r="J38" s="108" t="str">
        <f t="shared" si="8"/>
        <v>ई-2</v>
      </c>
      <c r="K38" s="121"/>
      <c r="L38" s="114">
        <v>0</v>
      </c>
      <c r="M38" s="481">
        <v>0</v>
      </c>
      <c r="N38" s="323">
        <f t="shared" si="1"/>
        <v>0</v>
      </c>
      <c r="O38" s="364"/>
      <c r="P38" s="108" t="str">
        <f t="shared" si="9"/>
        <v>ई-2</v>
      </c>
      <c r="Q38" s="122"/>
      <c r="R38" s="114">
        <v>0</v>
      </c>
      <c r="S38" s="481">
        <v>0</v>
      </c>
      <c r="T38" s="323">
        <f t="shared" si="2"/>
        <v>0</v>
      </c>
      <c r="U38" s="364"/>
      <c r="V38" s="108" t="str">
        <f t="shared" si="10"/>
        <v>ई-2</v>
      </c>
      <c r="W38" s="121"/>
      <c r="X38" s="114">
        <v>0</v>
      </c>
      <c r="Y38" s="481">
        <v>0</v>
      </c>
      <c r="Z38" s="323">
        <f t="shared" si="3"/>
        <v>0</v>
      </c>
      <c r="AA38" s="364"/>
      <c r="AB38" s="108" t="str">
        <f t="shared" si="11"/>
        <v>ई-2</v>
      </c>
      <c r="AC38" s="122"/>
      <c r="AD38" s="114"/>
      <c r="AE38" s="115"/>
      <c r="AF38" s="116"/>
      <c r="AG38" s="108"/>
      <c r="AH38" s="121"/>
      <c r="AI38" s="114">
        <v>0</v>
      </c>
      <c r="AJ38" s="481">
        <v>0</v>
      </c>
      <c r="AK38" s="323">
        <f t="shared" si="5"/>
        <v>0</v>
      </c>
      <c r="AL38" s="108" t="str">
        <f t="shared" si="6"/>
        <v>ई-2</v>
      </c>
      <c r="AM38" s="108"/>
      <c r="AN38" s="123">
        <v>0</v>
      </c>
      <c r="AO38" s="108" t="str">
        <f t="shared" si="12"/>
        <v>ई-2</v>
      </c>
      <c r="AP38" s="121"/>
      <c r="AQ38" s="124">
        <v>0</v>
      </c>
      <c r="AR38" s="108" t="str">
        <f t="shared" si="13"/>
        <v>ई-2</v>
      </c>
      <c r="AS38" s="122"/>
      <c r="AT38" s="123">
        <v>0</v>
      </c>
      <c r="AU38" s="108" t="str">
        <f t="shared" si="14"/>
        <v>ई-2</v>
      </c>
      <c r="AV38" s="121"/>
      <c r="AW38" s="488">
        <f t="shared" si="7"/>
        <v>0</v>
      </c>
      <c r="AX38" s="337">
        <f>SUM(AW38*100)/AW12</f>
        <v>0</v>
      </c>
      <c r="AY38" s="266" t="str">
        <f t="shared" si="15"/>
        <v>ई-2</v>
      </c>
      <c r="BA38" s="95"/>
      <c r="BB38" s="95"/>
      <c r="BC38" s="95"/>
    </row>
    <row r="39" spans="1:55" s="109" customFormat="1" ht="35.1" customHeight="1" x14ac:dyDescent="0.25">
      <c r="A39" s="95"/>
      <c r="B39" s="110">
        <f>Info_1!M31</f>
        <v>0</v>
      </c>
      <c r="C39" s="111">
        <f>Info_1!J31</f>
        <v>0</v>
      </c>
      <c r="D39" s="112">
        <f>Info_1!K31</f>
        <v>0</v>
      </c>
      <c r="E39" s="113">
        <f>Info_1!L31</f>
        <v>0</v>
      </c>
      <c r="F39" s="114">
        <v>0</v>
      </c>
      <c r="G39" s="481">
        <v>0</v>
      </c>
      <c r="H39" s="323">
        <f t="shared" si="0"/>
        <v>0</v>
      </c>
      <c r="I39" s="364"/>
      <c r="J39" s="108" t="str">
        <f t="shared" si="8"/>
        <v>ई-2</v>
      </c>
      <c r="K39" s="121"/>
      <c r="L39" s="114">
        <v>0</v>
      </c>
      <c r="M39" s="481">
        <v>0</v>
      </c>
      <c r="N39" s="323">
        <f t="shared" si="1"/>
        <v>0</v>
      </c>
      <c r="O39" s="364"/>
      <c r="P39" s="108" t="str">
        <f t="shared" si="9"/>
        <v>ई-2</v>
      </c>
      <c r="Q39" s="122"/>
      <c r="R39" s="114">
        <v>0</v>
      </c>
      <c r="S39" s="481">
        <v>0</v>
      </c>
      <c r="T39" s="323">
        <f t="shared" si="2"/>
        <v>0</v>
      </c>
      <c r="U39" s="364"/>
      <c r="V39" s="108" t="str">
        <f t="shared" si="10"/>
        <v>ई-2</v>
      </c>
      <c r="W39" s="121"/>
      <c r="X39" s="114">
        <v>0</v>
      </c>
      <c r="Y39" s="481">
        <v>0</v>
      </c>
      <c r="Z39" s="323">
        <f t="shared" si="3"/>
        <v>0</v>
      </c>
      <c r="AA39" s="364"/>
      <c r="AB39" s="108" t="str">
        <f t="shared" si="11"/>
        <v>ई-2</v>
      </c>
      <c r="AC39" s="122"/>
      <c r="AD39" s="114"/>
      <c r="AE39" s="115"/>
      <c r="AF39" s="116"/>
      <c r="AG39" s="108"/>
      <c r="AH39" s="121"/>
      <c r="AI39" s="114">
        <v>0</v>
      </c>
      <c r="AJ39" s="481">
        <v>0</v>
      </c>
      <c r="AK39" s="323">
        <f t="shared" si="5"/>
        <v>0</v>
      </c>
      <c r="AL39" s="108" t="str">
        <f t="shared" si="6"/>
        <v>ई-2</v>
      </c>
      <c r="AM39" s="108"/>
      <c r="AN39" s="123">
        <v>0</v>
      </c>
      <c r="AO39" s="108" t="str">
        <f t="shared" si="12"/>
        <v>ई-2</v>
      </c>
      <c r="AP39" s="121"/>
      <c r="AQ39" s="124">
        <v>0</v>
      </c>
      <c r="AR39" s="108" t="str">
        <f t="shared" si="13"/>
        <v>ई-2</v>
      </c>
      <c r="AS39" s="122"/>
      <c r="AT39" s="123">
        <v>0</v>
      </c>
      <c r="AU39" s="108" t="str">
        <f t="shared" si="14"/>
        <v>ई-2</v>
      </c>
      <c r="AV39" s="121"/>
      <c r="AW39" s="488">
        <f t="shared" si="7"/>
        <v>0</v>
      </c>
      <c r="AX39" s="337">
        <f>SUM(AW39*100)/AW12</f>
        <v>0</v>
      </c>
      <c r="AY39" s="266" t="str">
        <f t="shared" si="15"/>
        <v>ई-2</v>
      </c>
      <c r="BA39" s="95"/>
      <c r="BB39" s="95"/>
      <c r="BC39" s="95"/>
    </row>
    <row r="40" spans="1:55" s="138" customFormat="1" ht="35.1" customHeight="1" x14ac:dyDescent="0.25">
      <c r="A40" s="137"/>
      <c r="B40" s="110">
        <f>Info_1!M32</f>
        <v>0</v>
      </c>
      <c r="C40" s="111">
        <f>Info_1!J32</f>
        <v>0</v>
      </c>
      <c r="D40" s="112">
        <f>Info_1!K32</f>
        <v>0</v>
      </c>
      <c r="E40" s="113">
        <f>Info_1!L32</f>
        <v>0</v>
      </c>
      <c r="F40" s="114">
        <v>0</v>
      </c>
      <c r="G40" s="481">
        <v>0</v>
      </c>
      <c r="H40" s="323">
        <f t="shared" si="0"/>
        <v>0</v>
      </c>
      <c r="I40" s="364"/>
      <c r="J40" s="108" t="str">
        <f t="shared" si="8"/>
        <v>ई-2</v>
      </c>
      <c r="K40" s="121"/>
      <c r="L40" s="114">
        <v>0</v>
      </c>
      <c r="M40" s="481">
        <v>0</v>
      </c>
      <c r="N40" s="323">
        <f t="shared" si="1"/>
        <v>0</v>
      </c>
      <c r="O40" s="364"/>
      <c r="P40" s="108" t="str">
        <f t="shared" si="9"/>
        <v>ई-2</v>
      </c>
      <c r="Q40" s="122"/>
      <c r="R40" s="114">
        <v>0</v>
      </c>
      <c r="S40" s="481">
        <v>0</v>
      </c>
      <c r="T40" s="323">
        <f t="shared" si="2"/>
        <v>0</v>
      </c>
      <c r="U40" s="364"/>
      <c r="V40" s="108" t="str">
        <f t="shared" si="10"/>
        <v>ई-2</v>
      </c>
      <c r="W40" s="121"/>
      <c r="X40" s="114">
        <v>0</v>
      </c>
      <c r="Y40" s="481">
        <v>0</v>
      </c>
      <c r="Z40" s="323">
        <f t="shared" si="3"/>
        <v>0</v>
      </c>
      <c r="AA40" s="364"/>
      <c r="AB40" s="108" t="str">
        <f t="shared" si="11"/>
        <v>ई-2</v>
      </c>
      <c r="AC40" s="122"/>
      <c r="AD40" s="114"/>
      <c r="AE40" s="115"/>
      <c r="AF40" s="116"/>
      <c r="AG40" s="108"/>
      <c r="AH40" s="121"/>
      <c r="AI40" s="114">
        <v>0</v>
      </c>
      <c r="AJ40" s="481">
        <v>0</v>
      </c>
      <c r="AK40" s="323">
        <f t="shared" si="5"/>
        <v>0</v>
      </c>
      <c r="AL40" s="108" t="str">
        <f t="shared" si="6"/>
        <v>ई-2</v>
      </c>
      <c r="AM40" s="108"/>
      <c r="AN40" s="123">
        <v>0</v>
      </c>
      <c r="AO40" s="108" t="str">
        <f t="shared" si="12"/>
        <v>ई-2</v>
      </c>
      <c r="AP40" s="121"/>
      <c r="AQ40" s="124">
        <v>0</v>
      </c>
      <c r="AR40" s="108" t="str">
        <f t="shared" si="13"/>
        <v>ई-2</v>
      </c>
      <c r="AS40" s="122"/>
      <c r="AT40" s="123">
        <v>0</v>
      </c>
      <c r="AU40" s="108" t="str">
        <f t="shared" si="14"/>
        <v>ई-2</v>
      </c>
      <c r="AV40" s="121"/>
      <c r="AW40" s="488">
        <f t="shared" si="7"/>
        <v>0</v>
      </c>
      <c r="AX40" s="337">
        <f>SUM(AW40*100)/AW12</f>
        <v>0</v>
      </c>
      <c r="AY40" s="266" t="str">
        <f t="shared" si="15"/>
        <v>ई-2</v>
      </c>
      <c r="AZ40" s="109"/>
      <c r="BA40" s="137"/>
      <c r="BB40" s="137"/>
      <c r="BC40" s="137"/>
    </row>
    <row r="41" spans="1:55" s="138" customFormat="1" ht="35.1" customHeight="1" x14ac:dyDescent="0.25">
      <c r="A41" s="137"/>
      <c r="B41" s="110">
        <f>Info_1!M33</f>
        <v>0</v>
      </c>
      <c r="C41" s="111">
        <f>Info_1!J33</f>
        <v>0</v>
      </c>
      <c r="D41" s="112">
        <f>Info_1!K33</f>
        <v>0</v>
      </c>
      <c r="E41" s="113">
        <f>Info_1!L33</f>
        <v>0</v>
      </c>
      <c r="F41" s="114">
        <v>0</v>
      </c>
      <c r="G41" s="481">
        <v>0</v>
      </c>
      <c r="H41" s="323">
        <f t="shared" si="0"/>
        <v>0</v>
      </c>
      <c r="I41" s="364"/>
      <c r="J41" s="108" t="str">
        <f t="shared" si="8"/>
        <v>ई-2</v>
      </c>
      <c r="K41" s="121"/>
      <c r="L41" s="114">
        <v>0</v>
      </c>
      <c r="M41" s="481">
        <v>0</v>
      </c>
      <c r="N41" s="323">
        <f t="shared" si="1"/>
        <v>0</v>
      </c>
      <c r="O41" s="364"/>
      <c r="P41" s="108" t="str">
        <f t="shared" si="9"/>
        <v>ई-2</v>
      </c>
      <c r="Q41" s="122"/>
      <c r="R41" s="114">
        <v>0</v>
      </c>
      <c r="S41" s="481">
        <v>0</v>
      </c>
      <c r="T41" s="323">
        <f t="shared" si="2"/>
        <v>0</v>
      </c>
      <c r="U41" s="364"/>
      <c r="V41" s="108" t="str">
        <f t="shared" si="10"/>
        <v>ई-2</v>
      </c>
      <c r="W41" s="121"/>
      <c r="X41" s="114">
        <v>0</v>
      </c>
      <c r="Y41" s="481">
        <v>0</v>
      </c>
      <c r="Z41" s="323">
        <f t="shared" si="3"/>
        <v>0</v>
      </c>
      <c r="AA41" s="364"/>
      <c r="AB41" s="108" t="str">
        <f t="shared" si="11"/>
        <v>ई-2</v>
      </c>
      <c r="AC41" s="122"/>
      <c r="AD41" s="114"/>
      <c r="AE41" s="115"/>
      <c r="AF41" s="116"/>
      <c r="AG41" s="108"/>
      <c r="AH41" s="121"/>
      <c r="AI41" s="114">
        <v>0</v>
      </c>
      <c r="AJ41" s="481">
        <v>0</v>
      </c>
      <c r="AK41" s="323">
        <f t="shared" si="5"/>
        <v>0</v>
      </c>
      <c r="AL41" s="108" t="str">
        <f t="shared" si="6"/>
        <v>ई-2</v>
      </c>
      <c r="AM41" s="108"/>
      <c r="AN41" s="123">
        <v>0</v>
      </c>
      <c r="AO41" s="108" t="str">
        <f t="shared" si="12"/>
        <v>ई-2</v>
      </c>
      <c r="AP41" s="121"/>
      <c r="AQ41" s="124">
        <v>0</v>
      </c>
      <c r="AR41" s="108" t="str">
        <f t="shared" si="13"/>
        <v>ई-2</v>
      </c>
      <c r="AS41" s="122"/>
      <c r="AT41" s="123">
        <v>0</v>
      </c>
      <c r="AU41" s="108" t="str">
        <f t="shared" si="14"/>
        <v>ई-2</v>
      </c>
      <c r="AV41" s="121"/>
      <c r="AW41" s="488">
        <f t="shared" si="7"/>
        <v>0</v>
      </c>
      <c r="AX41" s="337">
        <f>SUM(AW41*100)/AW12</f>
        <v>0</v>
      </c>
      <c r="AY41" s="266" t="str">
        <f t="shared" si="15"/>
        <v>ई-2</v>
      </c>
      <c r="AZ41" s="109"/>
      <c r="BA41" s="137"/>
      <c r="BB41" s="137"/>
      <c r="BC41" s="137"/>
    </row>
    <row r="42" spans="1:55" s="138" customFormat="1" ht="35.1" customHeight="1" x14ac:dyDescent="0.25">
      <c r="A42" s="137"/>
      <c r="B42" s="110">
        <f>Info_1!M34</f>
        <v>0</v>
      </c>
      <c r="C42" s="111">
        <f>Info_1!J34</f>
        <v>0</v>
      </c>
      <c r="D42" s="112">
        <f>Info_1!K34</f>
        <v>0</v>
      </c>
      <c r="E42" s="113">
        <f>Info_1!L34</f>
        <v>0</v>
      </c>
      <c r="F42" s="114">
        <v>0</v>
      </c>
      <c r="G42" s="481">
        <v>0</v>
      </c>
      <c r="H42" s="323">
        <f t="shared" si="0"/>
        <v>0</v>
      </c>
      <c r="I42" s="364"/>
      <c r="J42" s="108" t="str">
        <f t="shared" si="8"/>
        <v>ई-2</v>
      </c>
      <c r="K42" s="121"/>
      <c r="L42" s="114">
        <v>0</v>
      </c>
      <c r="M42" s="481">
        <v>0</v>
      </c>
      <c r="N42" s="323">
        <f t="shared" si="1"/>
        <v>0</v>
      </c>
      <c r="O42" s="364"/>
      <c r="P42" s="108" t="str">
        <f t="shared" si="9"/>
        <v>ई-2</v>
      </c>
      <c r="Q42" s="122"/>
      <c r="R42" s="114">
        <v>0</v>
      </c>
      <c r="S42" s="481">
        <v>0</v>
      </c>
      <c r="T42" s="323">
        <f t="shared" si="2"/>
        <v>0</v>
      </c>
      <c r="U42" s="364"/>
      <c r="V42" s="108" t="str">
        <f t="shared" si="10"/>
        <v>ई-2</v>
      </c>
      <c r="W42" s="121"/>
      <c r="X42" s="114">
        <v>0</v>
      </c>
      <c r="Y42" s="481">
        <v>0</v>
      </c>
      <c r="Z42" s="323">
        <f t="shared" si="3"/>
        <v>0</v>
      </c>
      <c r="AA42" s="364"/>
      <c r="AB42" s="108" t="str">
        <f t="shared" si="11"/>
        <v>ई-2</v>
      </c>
      <c r="AC42" s="122"/>
      <c r="AD42" s="114"/>
      <c r="AE42" s="115"/>
      <c r="AF42" s="116"/>
      <c r="AG42" s="108"/>
      <c r="AH42" s="121"/>
      <c r="AI42" s="114">
        <v>0</v>
      </c>
      <c r="AJ42" s="481">
        <v>0</v>
      </c>
      <c r="AK42" s="323">
        <f t="shared" si="5"/>
        <v>0</v>
      </c>
      <c r="AL42" s="108" t="str">
        <f t="shared" si="6"/>
        <v>ई-2</v>
      </c>
      <c r="AM42" s="108"/>
      <c r="AN42" s="123">
        <v>0</v>
      </c>
      <c r="AO42" s="108" t="str">
        <f t="shared" si="12"/>
        <v>ई-2</v>
      </c>
      <c r="AP42" s="121"/>
      <c r="AQ42" s="124">
        <v>0</v>
      </c>
      <c r="AR42" s="108" t="str">
        <f t="shared" si="13"/>
        <v>ई-2</v>
      </c>
      <c r="AS42" s="122"/>
      <c r="AT42" s="123">
        <v>0</v>
      </c>
      <c r="AU42" s="108" t="str">
        <f t="shared" si="14"/>
        <v>ई-2</v>
      </c>
      <c r="AV42" s="121"/>
      <c r="AW42" s="488">
        <f t="shared" si="7"/>
        <v>0</v>
      </c>
      <c r="AX42" s="337">
        <f>SUM(AW42*100)/AW12</f>
        <v>0</v>
      </c>
      <c r="AY42" s="266" t="str">
        <f t="shared" si="15"/>
        <v>ई-2</v>
      </c>
      <c r="AZ42" s="109"/>
      <c r="BA42" s="137"/>
      <c r="BB42" s="137"/>
      <c r="BC42" s="137"/>
    </row>
    <row r="43" spans="1:55" s="138" customFormat="1" ht="35.1" customHeight="1" x14ac:dyDescent="0.25">
      <c r="A43" s="137"/>
      <c r="B43" s="110">
        <f>Info_1!M35</f>
        <v>0</v>
      </c>
      <c r="C43" s="111">
        <f>Info_1!J35</f>
        <v>0</v>
      </c>
      <c r="D43" s="112">
        <f>Info_1!K35</f>
        <v>0</v>
      </c>
      <c r="E43" s="113">
        <f>Info_1!L35</f>
        <v>0</v>
      </c>
      <c r="F43" s="114">
        <v>0</v>
      </c>
      <c r="G43" s="481">
        <v>0</v>
      </c>
      <c r="H43" s="323">
        <f t="shared" si="0"/>
        <v>0</v>
      </c>
      <c r="I43" s="364"/>
      <c r="J43" s="108" t="str">
        <f t="shared" si="8"/>
        <v>ई-2</v>
      </c>
      <c r="K43" s="121"/>
      <c r="L43" s="114">
        <v>0</v>
      </c>
      <c r="M43" s="481">
        <v>0</v>
      </c>
      <c r="N43" s="323">
        <f t="shared" si="1"/>
        <v>0</v>
      </c>
      <c r="O43" s="364"/>
      <c r="P43" s="108" t="str">
        <f t="shared" si="9"/>
        <v>ई-2</v>
      </c>
      <c r="Q43" s="122"/>
      <c r="R43" s="114">
        <v>0</v>
      </c>
      <c r="S43" s="481">
        <v>0</v>
      </c>
      <c r="T43" s="323">
        <f t="shared" si="2"/>
        <v>0</v>
      </c>
      <c r="U43" s="364"/>
      <c r="V43" s="108" t="str">
        <f t="shared" si="10"/>
        <v>ई-2</v>
      </c>
      <c r="W43" s="121"/>
      <c r="X43" s="114">
        <v>0</v>
      </c>
      <c r="Y43" s="481">
        <v>0</v>
      </c>
      <c r="Z43" s="323">
        <f t="shared" si="3"/>
        <v>0</v>
      </c>
      <c r="AA43" s="364"/>
      <c r="AB43" s="108" t="str">
        <f t="shared" si="11"/>
        <v>ई-2</v>
      </c>
      <c r="AC43" s="122"/>
      <c r="AD43" s="114"/>
      <c r="AE43" s="115"/>
      <c r="AF43" s="116"/>
      <c r="AG43" s="108"/>
      <c r="AH43" s="121"/>
      <c r="AI43" s="114">
        <v>0</v>
      </c>
      <c r="AJ43" s="481">
        <v>0</v>
      </c>
      <c r="AK43" s="323">
        <f t="shared" si="5"/>
        <v>0</v>
      </c>
      <c r="AL43" s="108" t="str">
        <f t="shared" si="6"/>
        <v>ई-2</v>
      </c>
      <c r="AM43" s="108"/>
      <c r="AN43" s="123">
        <v>0</v>
      </c>
      <c r="AO43" s="108" t="str">
        <f t="shared" si="12"/>
        <v>ई-2</v>
      </c>
      <c r="AP43" s="121"/>
      <c r="AQ43" s="124">
        <v>0</v>
      </c>
      <c r="AR43" s="108" t="str">
        <f t="shared" si="13"/>
        <v>ई-2</v>
      </c>
      <c r="AS43" s="122"/>
      <c r="AT43" s="123">
        <v>0</v>
      </c>
      <c r="AU43" s="108" t="str">
        <f t="shared" si="14"/>
        <v>ई-2</v>
      </c>
      <c r="AV43" s="121"/>
      <c r="AW43" s="488">
        <f t="shared" si="7"/>
        <v>0</v>
      </c>
      <c r="AX43" s="337">
        <f>SUM(AW43*100)/AW12</f>
        <v>0</v>
      </c>
      <c r="AY43" s="266" t="str">
        <f t="shared" si="15"/>
        <v>ई-2</v>
      </c>
      <c r="AZ43" s="109"/>
      <c r="BA43" s="137"/>
      <c r="BB43" s="137"/>
      <c r="BC43" s="137"/>
    </row>
    <row r="44" spans="1:55" s="138" customFormat="1" ht="35.1" customHeight="1" x14ac:dyDescent="0.25">
      <c r="A44" s="137"/>
      <c r="B44" s="110">
        <f>Info_1!M36</f>
        <v>0</v>
      </c>
      <c r="C44" s="111">
        <f>Info_1!J36</f>
        <v>0</v>
      </c>
      <c r="D44" s="112">
        <f>Info_1!K36</f>
        <v>0</v>
      </c>
      <c r="E44" s="113">
        <f>Info_1!L36</f>
        <v>0</v>
      </c>
      <c r="F44" s="114">
        <v>0</v>
      </c>
      <c r="G44" s="481">
        <v>0</v>
      </c>
      <c r="H44" s="323">
        <f t="shared" si="0"/>
        <v>0</v>
      </c>
      <c r="I44" s="364"/>
      <c r="J44" s="108" t="str">
        <f t="shared" si="8"/>
        <v>ई-2</v>
      </c>
      <c r="K44" s="121"/>
      <c r="L44" s="114">
        <v>0</v>
      </c>
      <c r="M44" s="481">
        <v>0</v>
      </c>
      <c r="N44" s="323">
        <f t="shared" si="1"/>
        <v>0</v>
      </c>
      <c r="O44" s="364"/>
      <c r="P44" s="108" t="str">
        <f t="shared" si="9"/>
        <v>ई-2</v>
      </c>
      <c r="Q44" s="122"/>
      <c r="R44" s="114">
        <v>0</v>
      </c>
      <c r="S44" s="481">
        <v>0</v>
      </c>
      <c r="T44" s="323">
        <f t="shared" si="2"/>
        <v>0</v>
      </c>
      <c r="U44" s="364"/>
      <c r="V44" s="108" t="str">
        <f t="shared" si="10"/>
        <v>ई-2</v>
      </c>
      <c r="W44" s="121"/>
      <c r="X44" s="114">
        <v>0</v>
      </c>
      <c r="Y44" s="481">
        <v>0</v>
      </c>
      <c r="Z44" s="323">
        <f t="shared" si="3"/>
        <v>0</v>
      </c>
      <c r="AA44" s="364"/>
      <c r="AB44" s="108" t="str">
        <f t="shared" si="11"/>
        <v>ई-2</v>
      </c>
      <c r="AC44" s="122"/>
      <c r="AD44" s="114"/>
      <c r="AE44" s="115"/>
      <c r="AF44" s="116"/>
      <c r="AG44" s="108"/>
      <c r="AH44" s="121"/>
      <c r="AI44" s="114">
        <v>0</v>
      </c>
      <c r="AJ44" s="481">
        <v>0</v>
      </c>
      <c r="AK44" s="323">
        <f t="shared" si="5"/>
        <v>0</v>
      </c>
      <c r="AL44" s="108" t="str">
        <f t="shared" si="6"/>
        <v>ई-2</v>
      </c>
      <c r="AM44" s="108"/>
      <c r="AN44" s="123">
        <v>0</v>
      </c>
      <c r="AO44" s="108" t="str">
        <f t="shared" si="12"/>
        <v>ई-2</v>
      </c>
      <c r="AP44" s="121"/>
      <c r="AQ44" s="124">
        <v>0</v>
      </c>
      <c r="AR44" s="108" t="str">
        <f t="shared" si="13"/>
        <v>ई-2</v>
      </c>
      <c r="AS44" s="122"/>
      <c r="AT44" s="123">
        <v>0</v>
      </c>
      <c r="AU44" s="108" t="str">
        <f t="shared" si="14"/>
        <v>ई-2</v>
      </c>
      <c r="AV44" s="121"/>
      <c r="AW44" s="488">
        <f t="shared" si="7"/>
        <v>0</v>
      </c>
      <c r="AX44" s="337">
        <f>SUM(AW44*100)/AW12</f>
        <v>0</v>
      </c>
      <c r="AY44" s="266" t="str">
        <f t="shared" si="15"/>
        <v>ई-2</v>
      </c>
      <c r="AZ44" s="109"/>
      <c r="BA44" s="137"/>
      <c r="BB44" s="137"/>
      <c r="BC44" s="137"/>
    </row>
    <row r="45" spans="1:55" s="138" customFormat="1" ht="35.1" customHeight="1" x14ac:dyDescent="0.25">
      <c r="A45" s="137"/>
      <c r="B45" s="110">
        <f>Info_1!M37</f>
        <v>0</v>
      </c>
      <c r="C45" s="111">
        <f>Info_1!J37</f>
        <v>0</v>
      </c>
      <c r="D45" s="112">
        <f>Info_1!K37</f>
        <v>0</v>
      </c>
      <c r="E45" s="113">
        <f>Info_1!L37</f>
        <v>0</v>
      </c>
      <c r="F45" s="114">
        <v>0</v>
      </c>
      <c r="G45" s="481">
        <v>0</v>
      </c>
      <c r="H45" s="323">
        <f t="shared" ref="H45:H72" si="16">SUM(F45:G45)</f>
        <v>0</v>
      </c>
      <c r="I45" s="364"/>
      <c r="J45" s="108" t="str">
        <f t="shared" si="8"/>
        <v>ई-2</v>
      </c>
      <c r="K45" s="121"/>
      <c r="L45" s="114">
        <v>0</v>
      </c>
      <c r="M45" s="481">
        <v>0</v>
      </c>
      <c r="N45" s="323">
        <f t="shared" ref="N45:N72" si="17">SUM(L45:M45)</f>
        <v>0</v>
      </c>
      <c r="O45" s="364"/>
      <c r="P45" s="108" t="str">
        <f t="shared" si="9"/>
        <v>ई-2</v>
      </c>
      <c r="Q45" s="122"/>
      <c r="R45" s="114">
        <v>0</v>
      </c>
      <c r="S45" s="481">
        <v>0</v>
      </c>
      <c r="T45" s="323">
        <f t="shared" ref="T45:T72" si="18">SUM(R45:S45)</f>
        <v>0</v>
      </c>
      <c r="U45" s="364"/>
      <c r="V45" s="108" t="str">
        <f t="shared" si="10"/>
        <v>ई-2</v>
      </c>
      <c r="W45" s="121"/>
      <c r="X45" s="114">
        <v>0</v>
      </c>
      <c r="Y45" s="481">
        <v>0</v>
      </c>
      <c r="Z45" s="323">
        <f t="shared" ref="Z45:Z72" si="19">SUM(X45:Y45)</f>
        <v>0</v>
      </c>
      <c r="AA45" s="364"/>
      <c r="AB45" s="108" t="str">
        <f t="shared" si="11"/>
        <v>ई-2</v>
      </c>
      <c r="AC45" s="122"/>
      <c r="AD45" s="114"/>
      <c r="AE45" s="115"/>
      <c r="AF45" s="116"/>
      <c r="AG45" s="108"/>
      <c r="AH45" s="121"/>
      <c r="AI45" s="114">
        <v>0</v>
      </c>
      <c r="AJ45" s="481">
        <v>0</v>
      </c>
      <c r="AK45" s="323">
        <f t="shared" ref="AK45:AK72" si="20">SUM(AI45:AJ45)</f>
        <v>0</v>
      </c>
      <c r="AL45" s="108" t="str">
        <f t="shared" si="6"/>
        <v>ई-2</v>
      </c>
      <c r="AM45" s="108"/>
      <c r="AN45" s="123">
        <v>0</v>
      </c>
      <c r="AO45" s="108" t="str">
        <f t="shared" si="12"/>
        <v>ई-2</v>
      </c>
      <c r="AP45" s="121"/>
      <c r="AQ45" s="124">
        <v>0</v>
      </c>
      <c r="AR45" s="108" t="str">
        <f t="shared" si="13"/>
        <v>ई-2</v>
      </c>
      <c r="AS45" s="122"/>
      <c r="AT45" s="123">
        <v>0</v>
      </c>
      <c r="AU45" s="108" t="str">
        <f t="shared" si="14"/>
        <v>ई-2</v>
      </c>
      <c r="AV45" s="121"/>
      <c r="AW45" s="488">
        <f t="shared" si="7"/>
        <v>0</v>
      </c>
      <c r="AX45" s="337">
        <f>SUM(AW45*100)/AW12</f>
        <v>0</v>
      </c>
      <c r="AY45" s="266" t="str">
        <f t="shared" si="15"/>
        <v>ई-2</v>
      </c>
      <c r="AZ45" s="109"/>
      <c r="BA45" s="137"/>
      <c r="BB45" s="137"/>
      <c r="BC45" s="137"/>
    </row>
    <row r="46" spans="1:55" s="138" customFormat="1" ht="35.1" customHeight="1" x14ac:dyDescent="0.25">
      <c r="A46" s="137"/>
      <c r="B46" s="110">
        <f>Info_1!M38</f>
        <v>0</v>
      </c>
      <c r="C46" s="111">
        <f>Info_1!J38</f>
        <v>0</v>
      </c>
      <c r="D46" s="112">
        <f>Info_1!K38</f>
        <v>0</v>
      </c>
      <c r="E46" s="113">
        <f>Info_1!L38</f>
        <v>0</v>
      </c>
      <c r="F46" s="114">
        <v>0</v>
      </c>
      <c r="G46" s="481">
        <v>0</v>
      </c>
      <c r="H46" s="323">
        <f t="shared" si="16"/>
        <v>0</v>
      </c>
      <c r="I46" s="364"/>
      <c r="J46" s="108" t="str">
        <f t="shared" si="8"/>
        <v>ई-2</v>
      </c>
      <c r="K46" s="121"/>
      <c r="L46" s="114">
        <v>0</v>
      </c>
      <c r="M46" s="481">
        <v>0</v>
      </c>
      <c r="N46" s="323">
        <f t="shared" si="17"/>
        <v>0</v>
      </c>
      <c r="O46" s="364"/>
      <c r="P46" s="108" t="str">
        <f t="shared" si="9"/>
        <v>ई-2</v>
      </c>
      <c r="Q46" s="122"/>
      <c r="R46" s="114">
        <v>0</v>
      </c>
      <c r="S46" s="481">
        <v>0</v>
      </c>
      <c r="T46" s="323">
        <f t="shared" si="18"/>
        <v>0</v>
      </c>
      <c r="U46" s="364"/>
      <c r="V46" s="108" t="str">
        <f t="shared" si="10"/>
        <v>ई-2</v>
      </c>
      <c r="W46" s="121"/>
      <c r="X46" s="114">
        <v>0</v>
      </c>
      <c r="Y46" s="481">
        <v>0</v>
      </c>
      <c r="Z46" s="323">
        <f t="shared" si="19"/>
        <v>0</v>
      </c>
      <c r="AA46" s="364"/>
      <c r="AB46" s="108" t="str">
        <f t="shared" si="11"/>
        <v>ई-2</v>
      </c>
      <c r="AC46" s="122"/>
      <c r="AD46" s="114"/>
      <c r="AE46" s="115"/>
      <c r="AF46" s="116"/>
      <c r="AG46" s="108"/>
      <c r="AH46" s="121"/>
      <c r="AI46" s="114">
        <v>0</v>
      </c>
      <c r="AJ46" s="481">
        <v>0</v>
      </c>
      <c r="AK46" s="323">
        <f t="shared" si="20"/>
        <v>0</v>
      </c>
      <c r="AL46" s="108" t="str">
        <f t="shared" si="6"/>
        <v>ई-2</v>
      </c>
      <c r="AM46" s="108"/>
      <c r="AN46" s="123">
        <v>0</v>
      </c>
      <c r="AO46" s="108" t="str">
        <f t="shared" si="12"/>
        <v>ई-2</v>
      </c>
      <c r="AP46" s="121"/>
      <c r="AQ46" s="124">
        <v>0</v>
      </c>
      <c r="AR46" s="108" t="str">
        <f t="shared" si="13"/>
        <v>ई-2</v>
      </c>
      <c r="AS46" s="122"/>
      <c r="AT46" s="123">
        <v>0</v>
      </c>
      <c r="AU46" s="108" t="str">
        <f t="shared" si="14"/>
        <v>ई-2</v>
      </c>
      <c r="AV46" s="121"/>
      <c r="AW46" s="488">
        <f t="shared" si="7"/>
        <v>0</v>
      </c>
      <c r="AX46" s="337">
        <f>SUM(AW46*100)/AW12</f>
        <v>0</v>
      </c>
      <c r="AY46" s="266" t="str">
        <f t="shared" si="15"/>
        <v>ई-2</v>
      </c>
      <c r="AZ46" s="109"/>
      <c r="BA46" s="137"/>
      <c r="BB46" s="137"/>
      <c r="BC46" s="137"/>
    </row>
    <row r="47" spans="1:55" s="138" customFormat="1" ht="35.1" customHeight="1" x14ac:dyDescent="0.25">
      <c r="A47" s="137"/>
      <c r="B47" s="110">
        <f>Info_1!M39</f>
        <v>0</v>
      </c>
      <c r="C47" s="111">
        <f>Info_1!J39</f>
        <v>0</v>
      </c>
      <c r="D47" s="112">
        <f>Info_1!K39</f>
        <v>0</v>
      </c>
      <c r="E47" s="113">
        <f>Info_1!L39</f>
        <v>0</v>
      </c>
      <c r="F47" s="114">
        <v>0</v>
      </c>
      <c r="G47" s="481">
        <v>0</v>
      </c>
      <c r="H47" s="323">
        <f t="shared" si="16"/>
        <v>0</v>
      </c>
      <c r="I47" s="364"/>
      <c r="J47" s="108" t="str">
        <f t="shared" si="8"/>
        <v>ई-2</v>
      </c>
      <c r="K47" s="121"/>
      <c r="L47" s="114">
        <v>0</v>
      </c>
      <c r="M47" s="481">
        <v>0</v>
      </c>
      <c r="N47" s="323">
        <f t="shared" si="17"/>
        <v>0</v>
      </c>
      <c r="O47" s="364"/>
      <c r="P47" s="108" t="str">
        <f t="shared" si="9"/>
        <v>ई-2</v>
      </c>
      <c r="Q47" s="122"/>
      <c r="R47" s="114">
        <v>0</v>
      </c>
      <c r="S47" s="481">
        <v>0</v>
      </c>
      <c r="T47" s="323">
        <f t="shared" si="18"/>
        <v>0</v>
      </c>
      <c r="U47" s="364"/>
      <c r="V47" s="108" t="str">
        <f t="shared" si="10"/>
        <v>ई-2</v>
      </c>
      <c r="W47" s="121"/>
      <c r="X47" s="114">
        <v>0</v>
      </c>
      <c r="Y47" s="481">
        <v>0</v>
      </c>
      <c r="Z47" s="323">
        <f t="shared" si="19"/>
        <v>0</v>
      </c>
      <c r="AA47" s="364"/>
      <c r="AB47" s="108" t="str">
        <f t="shared" si="11"/>
        <v>ई-2</v>
      </c>
      <c r="AC47" s="122"/>
      <c r="AD47" s="114"/>
      <c r="AE47" s="115"/>
      <c r="AF47" s="116"/>
      <c r="AG47" s="108"/>
      <c r="AH47" s="121"/>
      <c r="AI47" s="114">
        <v>0</v>
      </c>
      <c r="AJ47" s="481">
        <v>0</v>
      </c>
      <c r="AK47" s="323">
        <f t="shared" si="20"/>
        <v>0</v>
      </c>
      <c r="AL47" s="108" t="str">
        <f t="shared" si="6"/>
        <v>ई-2</v>
      </c>
      <c r="AM47" s="108"/>
      <c r="AN47" s="123">
        <v>0</v>
      </c>
      <c r="AO47" s="108" t="str">
        <f t="shared" si="12"/>
        <v>ई-2</v>
      </c>
      <c r="AP47" s="121"/>
      <c r="AQ47" s="124">
        <v>0</v>
      </c>
      <c r="AR47" s="108" t="str">
        <f t="shared" si="13"/>
        <v>ई-2</v>
      </c>
      <c r="AS47" s="122"/>
      <c r="AT47" s="123">
        <v>0</v>
      </c>
      <c r="AU47" s="108" t="str">
        <f t="shared" si="14"/>
        <v>ई-2</v>
      </c>
      <c r="AV47" s="121"/>
      <c r="AW47" s="488">
        <f t="shared" si="7"/>
        <v>0</v>
      </c>
      <c r="AX47" s="337">
        <f>SUM(AW47*100)/AW12</f>
        <v>0</v>
      </c>
      <c r="AY47" s="266" t="str">
        <f t="shared" si="15"/>
        <v>ई-2</v>
      </c>
      <c r="AZ47" s="109"/>
      <c r="BA47" s="137"/>
      <c r="BB47" s="137"/>
      <c r="BC47" s="137"/>
    </row>
    <row r="48" spans="1:55" s="138" customFormat="1" ht="35.1" customHeight="1" x14ac:dyDescent="0.25">
      <c r="A48" s="137"/>
      <c r="B48" s="110">
        <f>Info_1!M40</f>
        <v>0</v>
      </c>
      <c r="C48" s="111">
        <f>Info_1!J40</f>
        <v>0</v>
      </c>
      <c r="D48" s="112">
        <f>Info_1!K40</f>
        <v>0</v>
      </c>
      <c r="E48" s="113">
        <f>Info_1!L40</f>
        <v>0</v>
      </c>
      <c r="F48" s="114">
        <v>0</v>
      </c>
      <c r="G48" s="481">
        <v>0</v>
      </c>
      <c r="H48" s="323">
        <f t="shared" si="16"/>
        <v>0</v>
      </c>
      <c r="I48" s="364"/>
      <c r="J48" s="108" t="str">
        <f t="shared" si="8"/>
        <v>ई-2</v>
      </c>
      <c r="K48" s="121"/>
      <c r="L48" s="114">
        <v>0</v>
      </c>
      <c r="M48" s="481">
        <v>0</v>
      </c>
      <c r="N48" s="323">
        <f t="shared" si="17"/>
        <v>0</v>
      </c>
      <c r="O48" s="364"/>
      <c r="P48" s="108" t="str">
        <f t="shared" si="9"/>
        <v>ई-2</v>
      </c>
      <c r="Q48" s="122"/>
      <c r="R48" s="114">
        <v>0</v>
      </c>
      <c r="S48" s="481">
        <v>0</v>
      </c>
      <c r="T48" s="323">
        <f t="shared" si="18"/>
        <v>0</v>
      </c>
      <c r="U48" s="364"/>
      <c r="V48" s="108" t="str">
        <f t="shared" si="10"/>
        <v>ई-2</v>
      </c>
      <c r="W48" s="121"/>
      <c r="X48" s="114">
        <v>0</v>
      </c>
      <c r="Y48" s="481">
        <v>0</v>
      </c>
      <c r="Z48" s="323">
        <f t="shared" si="19"/>
        <v>0</v>
      </c>
      <c r="AA48" s="364"/>
      <c r="AB48" s="108" t="str">
        <f t="shared" si="11"/>
        <v>ई-2</v>
      </c>
      <c r="AC48" s="122"/>
      <c r="AD48" s="114"/>
      <c r="AE48" s="115"/>
      <c r="AF48" s="116"/>
      <c r="AG48" s="108"/>
      <c r="AH48" s="121"/>
      <c r="AI48" s="114">
        <v>0</v>
      </c>
      <c r="AJ48" s="481">
        <v>0</v>
      </c>
      <c r="AK48" s="323">
        <f t="shared" si="20"/>
        <v>0</v>
      </c>
      <c r="AL48" s="108" t="str">
        <f t="shared" si="6"/>
        <v>ई-2</v>
      </c>
      <c r="AM48" s="108"/>
      <c r="AN48" s="123">
        <v>0</v>
      </c>
      <c r="AO48" s="108" t="str">
        <f t="shared" si="12"/>
        <v>ई-2</v>
      </c>
      <c r="AP48" s="121"/>
      <c r="AQ48" s="124">
        <v>0</v>
      </c>
      <c r="AR48" s="108" t="str">
        <f t="shared" si="13"/>
        <v>ई-2</v>
      </c>
      <c r="AS48" s="122"/>
      <c r="AT48" s="123">
        <v>0</v>
      </c>
      <c r="AU48" s="108" t="str">
        <f t="shared" si="14"/>
        <v>ई-2</v>
      </c>
      <c r="AV48" s="121"/>
      <c r="AW48" s="488">
        <f t="shared" si="7"/>
        <v>0</v>
      </c>
      <c r="AX48" s="337">
        <f>SUM(AW48*100)/AW12</f>
        <v>0</v>
      </c>
      <c r="AY48" s="266" t="str">
        <f t="shared" si="15"/>
        <v>ई-2</v>
      </c>
      <c r="AZ48" s="109"/>
      <c r="BA48" s="137"/>
      <c r="BB48" s="137"/>
      <c r="BC48" s="137"/>
    </row>
    <row r="49" spans="1:55" s="138" customFormat="1" ht="35.1" customHeight="1" x14ac:dyDescent="0.25">
      <c r="A49" s="137"/>
      <c r="B49" s="110">
        <f>Info_1!M41</f>
        <v>0</v>
      </c>
      <c r="C49" s="111">
        <f>Info_1!J41</f>
        <v>0</v>
      </c>
      <c r="D49" s="112">
        <f>Info_1!K41</f>
        <v>0</v>
      </c>
      <c r="E49" s="113">
        <f>Info_1!L41</f>
        <v>0</v>
      </c>
      <c r="F49" s="114">
        <v>0</v>
      </c>
      <c r="G49" s="481">
        <v>0</v>
      </c>
      <c r="H49" s="323">
        <f t="shared" si="16"/>
        <v>0</v>
      </c>
      <c r="I49" s="364"/>
      <c r="J49" s="108" t="str">
        <f t="shared" si="8"/>
        <v>ई-2</v>
      </c>
      <c r="K49" s="121"/>
      <c r="L49" s="114">
        <v>0</v>
      </c>
      <c r="M49" s="481">
        <v>0</v>
      </c>
      <c r="N49" s="323">
        <f t="shared" si="17"/>
        <v>0</v>
      </c>
      <c r="O49" s="364"/>
      <c r="P49" s="108" t="str">
        <f t="shared" si="9"/>
        <v>ई-2</v>
      </c>
      <c r="Q49" s="122"/>
      <c r="R49" s="114">
        <v>0</v>
      </c>
      <c r="S49" s="481">
        <v>0</v>
      </c>
      <c r="T49" s="323">
        <f t="shared" si="18"/>
        <v>0</v>
      </c>
      <c r="U49" s="364"/>
      <c r="V49" s="108" t="str">
        <f t="shared" si="10"/>
        <v>ई-2</v>
      </c>
      <c r="W49" s="121"/>
      <c r="X49" s="114">
        <v>0</v>
      </c>
      <c r="Y49" s="481">
        <v>0</v>
      </c>
      <c r="Z49" s="323">
        <f t="shared" si="19"/>
        <v>0</v>
      </c>
      <c r="AA49" s="364"/>
      <c r="AB49" s="108" t="str">
        <f t="shared" si="11"/>
        <v>ई-2</v>
      </c>
      <c r="AC49" s="122"/>
      <c r="AD49" s="114"/>
      <c r="AE49" s="115"/>
      <c r="AF49" s="116"/>
      <c r="AG49" s="108"/>
      <c r="AH49" s="121"/>
      <c r="AI49" s="114">
        <v>0</v>
      </c>
      <c r="AJ49" s="481">
        <v>0</v>
      </c>
      <c r="AK49" s="323">
        <f t="shared" si="20"/>
        <v>0</v>
      </c>
      <c r="AL49" s="108" t="str">
        <f t="shared" si="6"/>
        <v>ई-2</v>
      </c>
      <c r="AM49" s="108"/>
      <c r="AN49" s="123">
        <v>0</v>
      </c>
      <c r="AO49" s="108" t="str">
        <f t="shared" si="12"/>
        <v>ई-2</v>
      </c>
      <c r="AP49" s="121"/>
      <c r="AQ49" s="124">
        <v>0</v>
      </c>
      <c r="AR49" s="108" t="str">
        <f t="shared" si="13"/>
        <v>ई-2</v>
      </c>
      <c r="AS49" s="122"/>
      <c r="AT49" s="123">
        <v>0</v>
      </c>
      <c r="AU49" s="108" t="str">
        <f t="shared" si="14"/>
        <v>ई-2</v>
      </c>
      <c r="AV49" s="121"/>
      <c r="AW49" s="488">
        <f t="shared" si="7"/>
        <v>0</v>
      </c>
      <c r="AX49" s="337">
        <f>SUM(AW49*100)/AW12</f>
        <v>0</v>
      </c>
      <c r="AY49" s="266" t="str">
        <f t="shared" si="15"/>
        <v>ई-2</v>
      </c>
      <c r="AZ49" s="109"/>
      <c r="BA49" s="137"/>
      <c r="BB49" s="137"/>
      <c r="BC49" s="137"/>
    </row>
    <row r="50" spans="1:55" s="138" customFormat="1" ht="35.1" customHeight="1" x14ac:dyDescent="0.25">
      <c r="A50" s="137"/>
      <c r="B50" s="110">
        <f>Info_1!M42</f>
        <v>0</v>
      </c>
      <c r="C50" s="111">
        <f>Info_1!J42</f>
        <v>0</v>
      </c>
      <c r="D50" s="112">
        <f>Info_1!K42</f>
        <v>0</v>
      </c>
      <c r="E50" s="113">
        <f>Info_1!L42</f>
        <v>0</v>
      </c>
      <c r="F50" s="114">
        <v>0</v>
      </c>
      <c r="G50" s="481">
        <v>0</v>
      </c>
      <c r="H50" s="323">
        <f t="shared" si="16"/>
        <v>0</v>
      </c>
      <c r="I50" s="364"/>
      <c r="J50" s="108" t="str">
        <f t="shared" si="8"/>
        <v>ई-2</v>
      </c>
      <c r="K50" s="121"/>
      <c r="L50" s="114">
        <v>0</v>
      </c>
      <c r="M50" s="481">
        <v>0</v>
      </c>
      <c r="N50" s="323">
        <f t="shared" si="17"/>
        <v>0</v>
      </c>
      <c r="O50" s="364"/>
      <c r="P50" s="108" t="str">
        <f t="shared" si="9"/>
        <v>ई-2</v>
      </c>
      <c r="Q50" s="122"/>
      <c r="R50" s="114">
        <v>0</v>
      </c>
      <c r="S50" s="481">
        <v>0</v>
      </c>
      <c r="T50" s="323">
        <f t="shared" si="18"/>
        <v>0</v>
      </c>
      <c r="U50" s="364"/>
      <c r="V50" s="108" t="str">
        <f t="shared" si="10"/>
        <v>ई-2</v>
      </c>
      <c r="W50" s="121"/>
      <c r="X50" s="114">
        <v>0</v>
      </c>
      <c r="Y50" s="481">
        <v>0</v>
      </c>
      <c r="Z50" s="323">
        <f t="shared" si="19"/>
        <v>0</v>
      </c>
      <c r="AA50" s="364"/>
      <c r="AB50" s="108" t="str">
        <f t="shared" si="11"/>
        <v>ई-2</v>
      </c>
      <c r="AC50" s="122"/>
      <c r="AD50" s="114"/>
      <c r="AE50" s="115"/>
      <c r="AF50" s="116"/>
      <c r="AG50" s="108"/>
      <c r="AH50" s="121"/>
      <c r="AI50" s="114">
        <v>0</v>
      </c>
      <c r="AJ50" s="481">
        <v>0</v>
      </c>
      <c r="AK50" s="323">
        <f t="shared" si="20"/>
        <v>0</v>
      </c>
      <c r="AL50" s="108" t="str">
        <f t="shared" si="6"/>
        <v>ई-2</v>
      </c>
      <c r="AM50" s="108"/>
      <c r="AN50" s="123">
        <v>0</v>
      </c>
      <c r="AO50" s="108" t="str">
        <f t="shared" si="12"/>
        <v>ई-2</v>
      </c>
      <c r="AP50" s="121"/>
      <c r="AQ50" s="124">
        <v>0</v>
      </c>
      <c r="AR50" s="108" t="str">
        <f t="shared" si="13"/>
        <v>ई-2</v>
      </c>
      <c r="AS50" s="122"/>
      <c r="AT50" s="123">
        <v>0</v>
      </c>
      <c r="AU50" s="108" t="str">
        <f t="shared" si="14"/>
        <v>ई-2</v>
      </c>
      <c r="AV50" s="121"/>
      <c r="AW50" s="488">
        <f t="shared" si="7"/>
        <v>0</v>
      </c>
      <c r="AX50" s="337">
        <f>SUM(AW50*100)/AW12</f>
        <v>0</v>
      </c>
      <c r="AY50" s="266" t="str">
        <f t="shared" si="15"/>
        <v>ई-2</v>
      </c>
      <c r="AZ50" s="109"/>
      <c r="BA50" s="137"/>
      <c r="BB50" s="137"/>
      <c r="BC50" s="137"/>
    </row>
    <row r="51" spans="1:55" s="138" customFormat="1" ht="35.1" customHeight="1" x14ac:dyDescent="0.25">
      <c r="A51" s="137"/>
      <c r="B51" s="110">
        <f>Info_1!M43</f>
        <v>0</v>
      </c>
      <c r="C51" s="111">
        <f>Info_1!J43</f>
        <v>0</v>
      </c>
      <c r="D51" s="112">
        <f>Info_1!K43</f>
        <v>0</v>
      </c>
      <c r="E51" s="113">
        <f>Info_1!L43</f>
        <v>0</v>
      </c>
      <c r="F51" s="114">
        <v>0</v>
      </c>
      <c r="G51" s="481">
        <v>0</v>
      </c>
      <c r="H51" s="323">
        <f t="shared" si="16"/>
        <v>0</v>
      </c>
      <c r="I51" s="364"/>
      <c r="J51" s="108" t="str">
        <f t="shared" si="8"/>
        <v>ई-2</v>
      </c>
      <c r="K51" s="121"/>
      <c r="L51" s="114">
        <v>0</v>
      </c>
      <c r="M51" s="481">
        <v>0</v>
      </c>
      <c r="N51" s="323">
        <f t="shared" si="17"/>
        <v>0</v>
      </c>
      <c r="O51" s="364"/>
      <c r="P51" s="108" t="str">
        <f t="shared" si="9"/>
        <v>ई-2</v>
      </c>
      <c r="Q51" s="122"/>
      <c r="R51" s="114">
        <v>0</v>
      </c>
      <c r="S51" s="481">
        <v>0</v>
      </c>
      <c r="T51" s="323">
        <f t="shared" si="18"/>
        <v>0</v>
      </c>
      <c r="U51" s="364"/>
      <c r="V51" s="108" t="str">
        <f t="shared" si="10"/>
        <v>ई-2</v>
      </c>
      <c r="W51" s="121"/>
      <c r="X51" s="114">
        <v>0</v>
      </c>
      <c r="Y51" s="481">
        <v>0</v>
      </c>
      <c r="Z51" s="323">
        <f t="shared" si="19"/>
        <v>0</v>
      </c>
      <c r="AA51" s="364"/>
      <c r="AB51" s="108" t="str">
        <f t="shared" si="11"/>
        <v>ई-2</v>
      </c>
      <c r="AC51" s="122"/>
      <c r="AD51" s="114"/>
      <c r="AE51" s="115"/>
      <c r="AF51" s="116"/>
      <c r="AG51" s="108"/>
      <c r="AH51" s="121"/>
      <c r="AI51" s="114">
        <v>0</v>
      </c>
      <c r="AJ51" s="481">
        <v>0</v>
      </c>
      <c r="AK51" s="323">
        <f t="shared" si="20"/>
        <v>0</v>
      </c>
      <c r="AL51" s="108" t="str">
        <f t="shared" si="6"/>
        <v>ई-2</v>
      </c>
      <c r="AM51" s="108"/>
      <c r="AN51" s="123">
        <v>0</v>
      </c>
      <c r="AO51" s="108" t="str">
        <f t="shared" si="12"/>
        <v>ई-2</v>
      </c>
      <c r="AP51" s="121"/>
      <c r="AQ51" s="124">
        <v>0</v>
      </c>
      <c r="AR51" s="108" t="str">
        <f t="shared" si="13"/>
        <v>ई-2</v>
      </c>
      <c r="AS51" s="122"/>
      <c r="AT51" s="123">
        <v>0</v>
      </c>
      <c r="AU51" s="108" t="str">
        <f t="shared" si="14"/>
        <v>ई-2</v>
      </c>
      <c r="AV51" s="121"/>
      <c r="AW51" s="488">
        <f t="shared" si="7"/>
        <v>0</v>
      </c>
      <c r="AX51" s="337">
        <f>SUM(AW51*100)/AW12</f>
        <v>0</v>
      </c>
      <c r="AY51" s="266" t="str">
        <f t="shared" si="15"/>
        <v>ई-2</v>
      </c>
      <c r="AZ51" s="109"/>
      <c r="BA51" s="137"/>
      <c r="BB51" s="137"/>
      <c r="BC51" s="137"/>
    </row>
    <row r="52" spans="1:55" s="138" customFormat="1" ht="35.1" customHeight="1" x14ac:dyDescent="0.25">
      <c r="A52" s="137"/>
      <c r="B52" s="110">
        <f>Info_1!M44</f>
        <v>0</v>
      </c>
      <c r="C52" s="111">
        <f>Info_1!J44</f>
        <v>0</v>
      </c>
      <c r="D52" s="112">
        <f>Info_1!K44</f>
        <v>0</v>
      </c>
      <c r="E52" s="326">
        <f>Info_1!L44</f>
        <v>0</v>
      </c>
      <c r="F52" s="114">
        <v>0</v>
      </c>
      <c r="G52" s="481">
        <v>0</v>
      </c>
      <c r="H52" s="323">
        <f t="shared" si="16"/>
        <v>0</v>
      </c>
      <c r="I52" s="364"/>
      <c r="J52" s="108" t="str">
        <f t="shared" si="8"/>
        <v>ई-2</v>
      </c>
      <c r="K52" s="121"/>
      <c r="L52" s="114">
        <v>0</v>
      </c>
      <c r="M52" s="481">
        <v>0</v>
      </c>
      <c r="N52" s="323">
        <f t="shared" si="17"/>
        <v>0</v>
      </c>
      <c r="O52" s="364"/>
      <c r="P52" s="108" t="str">
        <f t="shared" si="9"/>
        <v>ई-2</v>
      </c>
      <c r="Q52" s="122"/>
      <c r="R52" s="114">
        <v>0</v>
      </c>
      <c r="S52" s="481">
        <v>0</v>
      </c>
      <c r="T52" s="323">
        <f t="shared" si="18"/>
        <v>0</v>
      </c>
      <c r="U52" s="364"/>
      <c r="V52" s="108" t="str">
        <f t="shared" si="10"/>
        <v>ई-2</v>
      </c>
      <c r="W52" s="121"/>
      <c r="X52" s="114">
        <v>0</v>
      </c>
      <c r="Y52" s="481">
        <v>0</v>
      </c>
      <c r="Z52" s="323">
        <f t="shared" si="19"/>
        <v>0</v>
      </c>
      <c r="AA52" s="364"/>
      <c r="AB52" s="108" t="str">
        <f t="shared" si="11"/>
        <v>ई-2</v>
      </c>
      <c r="AC52" s="122"/>
      <c r="AD52" s="114"/>
      <c r="AE52" s="115"/>
      <c r="AF52" s="116"/>
      <c r="AG52" s="108"/>
      <c r="AH52" s="121"/>
      <c r="AI52" s="114">
        <v>0</v>
      </c>
      <c r="AJ52" s="481">
        <v>0</v>
      </c>
      <c r="AK52" s="323">
        <f t="shared" si="20"/>
        <v>0</v>
      </c>
      <c r="AL52" s="108" t="str">
        <f t="shared" si="6"/>
        <v>ई-2</v>
      </c>
      <c r="AM52" s="108"/>
      <c r="AN52" s="123">
        <v>0</v>
      </c>
      <c r="AO52" s="108" t="str">
        <f t="shared" si="12"/>
        <v>ई-2</v>
      </c>
      <c r="AP52" s="121"/>
      <c r="AQ52" s="124">
        <v>0</v>
      </c>
      <c r="AR52" s="108" t="str">
        <f t="shared" si="13"/>
        <v>ई-2</v>
      </c>
      <c r="AS52" s="122"/>
      <c r="AT52" s="123">
        <v>0</v>
      </c>
      <c r="AU52" s="108" t="str">
        <f t="shared" si="14"/>
        <v>ई-2</v>
      </c>
      <c r="AV52" s="121"/>
      <c r="AW52" s="488">
        <f t="shared" si="7"/>
        <v>0</v>
      </c>
      <c r="AX52" s="337">
        <f>SUM(AW52*100)/AW12</f>
        <v>0</v>
      </c>
      <c r="AY52" s="266" t="str">
        <f t="shared" si="15"/>
        <v>ई-2</v>
      </c>
      <c r="AZ52" s="109"/>
      <c r="BA52" s="137"/>
      <c r="BB52" s="137"/>
      <c r="BC52" s="137"/>
    </row>
    <row r="53" spans="1:55" s="138" customFormat="1" ht="35.1" customHeight="1" x14ac:dyDescent="0.25">
      <c r="A53" s="137"/>
      <c r="B53" s="110">
        <f>Info_1!M45</f>
        <v>0</v>
      </c>
      <c r="C53" s="111">
        <f>Info_1!J45</f>
        <v>0</v>
      </c>
      <c r="D53" s="112">
        <f>Info_1!K45</f>
        <v>0</v>
      </c>
      <c r="E53" s="113">
        <f>Info_1!L45</f>
        <v>0</v>
      </c>
      <c r="F53" s="114">
        <v>0</v>
      </c>
      <c r="G53" s="481">
        <v>0</v>
      </c>
      <c r="H53" s="323">
        <f t="shared" si="16"/>
        <v>0</v>
      </c>
      <c r="I53" s="364"/>
      <c r="J53" s="108" t="str">
        <f t="shared" ref="J53:J68" si="21">IF(H53&gt;=91,"अ-1",
IF(H53&gt;=81,"अ-2",
IF(H53&gt;=71,"ब-1",
IF(H53&gt;=61,"ब-2",
IF(H53&gt;=51,"क-1",
IF(H53&gt;=41,"क-2",
IF(H53&gt;=33,"ड",
IF(H53&gt;=21,"ई-1",
IF(H53&lt;=20, "ई-2"
)))))))))</f>
        <v>ई-2</v>
      </c>
      <c r="K53" s="121"/>
      <c r="L53" s="114">
        <v>0</v>
      </c>
      <c r="M53" s="481">
        <v>0</v>
      </c>
      <c r="N53" s="323">
        <f t="shared" si="17"/>
        <v>0</v>
      </c>
      <c r="O53" s="364"/>
      <c r="P53" s="108" t="str">
        <f t="shared" ref="P53:P68" si="22">IF(N53&gt;=91,"अ-1",
IF(N53&gt;=81,"अ-2",
IF(N53&gt;=71,"ब-1",
IF(N53&gt;=61,"ब-2",
IF(N53&gt;=51,"क-1",
IF(N53&gt;=41,"क-2",
IF(N53&gt;=33,"ड",
IF(N53&gt;=21,"ई-1",
IF(N53&lt;=20, "ई-2"
)))))))))</f>
        <v>ई-2</v>
      </c>
      <c r="Q53" s="122"/>
      <c r="R53" s="114">
        <v>0</v>
      </c>
      <c r="S53" s="481">
        <v>0</v>
      </c>
      <c r="T53" s="323">
        <f t="shared" si="18"/>
        <v>0</v>
      </c>
      <c r="U53" s="364"/>
      <c r="V53" s="108" t="str">
        <f t="shared" ref="V53:V68" si="23">IF(T53&gt;=91,"अ-1",
IF(T53&gt;=81,"अ-2",
IF(T53&gt;=71,"ब-1",
IF(T53&gt;=61,"ब-2",
IF(T53&gt;=51,"क-1",
IF(T53&gt;=41,"क-2",
IF(T53&gt;=33,"ड",
IF(T53&gt;=21,"ई-1",
IF(T53&lt;=20, "ई-2"
)))))))))</f>
        <v>ई-2</v>
      </c>
      <c r="W53" s="121"/>
      <c r="X53" s="114">
        <v>0</v>
      </c>
      <c r="Y53" s="481">
        <v>0</v>
      </c>
      <c r="Z53" s="323">
        <f t="shared" si="19"/>
        <v>0</v>
      </c>
      <c r="AA53" s="364"/>
      <c r="AB53" s="108" t="str">
        <f t="shared" ref="AB53:AB68" si="24">IF(Z53&gt;=91,"अ-1",
IF(Z53&gt;=81,"अ-2",
IF(Z53&gt;=71,"ब-1",
IF(Z53&gt;=61,"ब-2",
IF(Z53&gt;=51,"क-1",
IF(Z53&gt;=41,"क-2",
IF(Z53&gt;=33,"ड",
IF(Z53&gt;=21,"ई-1",
IF(Z53&lt;=20, "ई-2"
)))))))))</f>
        <v>ई-2</v>
      </c>
      <c r="AC53" s="122"/>
      <c r="AD53" s="114"/>
      <c r="AE53" s="115"/>
      <c r="AF53" s="116"/>
      <c r="AG53" s="108"/>
      <c r="AH53" s="121"/>
      <c r="AI53" s="114">
        <v>0</v>
      </c>
      <c r="AJ53" s="481">
        <v>0</v>
      </c>
      <c r="AK53" s="323">
        <f t="shared" si="20"/>
        <v>0</v>
      </c>
      <c r="AL53" s="108" t="str">
        <f t="shared" si="6"/>
        <v>ई-2</v>
      </c>
      <c r="AM53" s="108"/>
      <c r="AN53" s="123">
        <v>0</v>
      </c>
      <c r="AO53" s="108" t="str">
        <f t="shared" ref="AO53:AO68" si="25">IF(AN53&gt;=91,"अ-1",
IF(AN53&gt;=81,"अ-2",
IF(AN53&gt;=71,"ब-1",
IF(AN53&gt;=61,"ब-2",
IF(AN53&gt;=51,"क-1",
IF(AN53&gt;=41,"क-2",
IF(AN53&gt;=33,"ड",
IF(AN53&gt;=21,"ई-1",
IF(AN53&lt;=20, "ई-2"
)))))))))</f>
        <v>ई-2</v>
      </c>
      <c r="AP53" s="121"/>
      <c r="AQ53" s="124">
        <v>0</v>
      </c>
      <c r="AR53" s="108" t="str">
        <f t="shared" ref="AR53:AR68" si="26">IF(AQ53&gt;=91,"अ-1",
IF(AQ53&gt;=81,"अ-2",
IF(AQ53&gt;=71,"ब-1",
IF(AQ53&gt;=61,"ब-2",
IF(AQ53&gt;=51,"क-1",
IF(AQ53&gt;=41,"क-2",
IF(AQ53&gt;=33,"ड",
IF(AQ53&gt;=21,"ई-1",
IF(AQ53&lt;=20, "ई-2"
)))))))))</f>
        <v>ई-2</v>
      </c>
      <c r="AS53" s="122"/>
      <c r="AT53" s="123">
        <v>0</v>
      </c>
      <c r="AU53" s="108" t="str">
        <f t="shared" ref="AU53:AU68" si="27">IF(AT53&gt;=91,"अ-1",
IF(AT53&gt;=81,"अ-2",
IF(AT53&gt;=71,"ब-1",
IF(AT53&gt;=61,"ब-2",
IF(AT53&gt;=51,"क-1",
IF(AT53&gt;=41,"क-2",
IF(AT53&gt;=33,"ड",
IF(AT53&gt;=21,"ई-1",
IF(AT53&lt;=20, "ई-2"
)))))))))</f>
        <v>ई-2</v>
      </c>
      <c r="AV53" s="121"/>
      <c r="AW53" s="488">
        <f t="shared" si="7"/>
        <v>0</v>
      </c>
      <c r="AX53" s="337">
        <f>SUM(AW53*100)/AW12</f>
        <v>0</v>
      </c>
      <c r="AY53" s="267" t="str">
        <f t="shared" ref="AY53:AY72" si="28">IF(AX53&gt;=91,"अ-1",
IF(AX53&gt;=81,"अ-2",
IF(AX53&gt;=71,"ब-1",
IF(AX53&gt;=61,"ब-2",
IF(AX53&gt;=51,"क-1",
IF(AX53&gt;=41,"क-2",
IF(AX53&gt;=33,"ड",
IF(AX53&gt;=21,"ई-1",
IF(AX53&gt;=0, "ई-2"
)))))))))</f>
        <v>ई-2</v>
      </c>
      <c r="AZ53" s="109"/>
      <c r="BA53" s="137"/>
      <c r="BB53" s="137"/>
      <c r="BC53" s="137"/>
    </row>
    <row r="54" spans="1:55" s="138" customFormat="1" ht="35.1" customHeight="1" x14ac:dyDescent="0.25">
      <c r="A54" s="137"/>
      <c r="B54" s="110">
        <f>Info_1!M46</f>
        <v>0</v>
      </c>
      <c r="C54" s="111">
        <f>Info_1!J46</f>
        <v>0</v>
      </c>
      <c r="D54" s="112">
        <f>Info_1!K46</f>
        <v>0</v>
      </c>
      <c r="E54" s="326">
        <f>Info_1!L46</f>
        <v>0</v>
      </c>
      <c r="F54" s="114">
        <v>0</v>
      </c>
      <c r="G54" s="481">
        <v>0</v>
      </c>
      <c r="H54" s="323">
        <f t="shared" si="16"/>
        <v>0</v>
      </c>
      <c r="I54" s="364"/>
      <c r="J54" s="108" t="str">
        <f t="shared" si="21"/>
        <v>ई-2</v>
      </c>
      <c r="K54" s="121"/>
      <c r="L54" s="114">
        <v>0</v>
      </c>
      <c r="M54" s="481">
        <v>0</v>
      </c>
      <c r="N54" s="323">
        <f t="shared" si="17"/>
        <v>0</v>
      </c>
      <c r="O54" s="364"/>
      <c r="P54" s="108" t="str">
        <f t="shared" si="22"/>
        <v>ई-2</v>
      </c>
      <c r="Q54" s="122"/>
      <c r="R54" s="114">
        <v>0</v>
      </c>
      <c r="S54" s="481">
        <v>0</v>
      </c>
      <c r="T54" s="323">
        <f t="shared" si="18"/>
        <v>0</v>
      </c>
      <c r="U54" s="364"/>
      <c r="V54" s="108" t="str">
        <f t="shared" si="23"/>
        <v>ई-2</v>
      </c>
      <c r="W54" s="121"/>
      <c r="X54" s="114">
        <v>0</v>
      </c>
      <c r="Y54" s="481">
        <v>0</v>
      </c>
      <c r="Z54" s="323">
        <f t="shared" si="19"/>
        <v>0</v>
      </c>
      <c r="AA54" s="364"/>
      <c r="AB54" s="108" t="str">
        <f t="shared" si="24"/>
        <v>ई-2</v>
      </c>
      <c r="AC54" s="122"/>
      <c r="AD54" s="114"/>
      <c r="AE54" s="115"/>
      <c r="AF54" s="116"/>
      <c r="AG54" s="108"/>
      <c r="AH54" s="121"/>
      <c r="AI54" s="114">
        <v>0</v>
      </c>
      <c r="AJ54" s="481">
        <v>0</v>
      </c>
      <c r="AK54" s="323">
        <f t="shared" si="20"/>
        <v>0</v>
      </c>
      <c r="AL54" s="108" t="str">
        <f t="shared" si="6"/>
        <v>ई-2</v>
      </c>
      <c r="AM54" s="108"/>
      <c r="AN54" s="123">
        <v>0</v>
      </c>
      <c r="AO54" s="108" t="str">
        <f t="shared" si="25"/>
        <v>ई-2</v>
      </c>
      <c r="AP54" s="121"/>
      <c r="AQ54" s="124">
        <v>0</v>
      </c>
      <c r="AR54" s="108" t="str">
        <f t="shared" si="26"/>
        <v>ई-2</v>
      </c>
      <c r="AS54" s="122"/>
      <c r="AT54" s="123">
        <v>0</v>
      </c>
      <c r="AU54" s="108" t="str">
        <f t="shared" si="27"/>
        <v>ई-2</v>
      </c>
      <c r="AV54" s="121"/>
      <c r="AW54" s="488">
        <f t="shared" si="7"/>
        <v>0</v>
      </c>
      <c r="AX54" s="337">
        <f>SUM(AW54*100)/AW12</f>
        <v>0</v>
      </c>
      <c r="AY54" s="328" t="str">
        <f t="shared" si="28"/>
        <v>ई-2</v>
      </c>
      <c r="AZ54" s="109"/>
      <c r="BA54" s="137"/>
      <c r="BB54" s="137"/>
      <c r="BC54" s="137"/>
    </row>
    <row r="55" spans="1:55" s="138" customFormat="1" ht="35.1" customHeight="1" x14ac:dyDescent="0.25">
      <c r="A55" s="137"/>
      <c r="B55" s="110">
        <f>Info_1!M47</f>
        <v>0</v>
      </c>
      <c r="C55" s="111">
        <f>Info_1!J47</f>
        <v>0</v>
      </c>
      <c r="D55" s="112">
        <f>Info_1!K47</f>
        <v>0</v>
      </c>
      <c r="E55" s="113">
        <f>Info_1!L47</f>
        <v>0</v>
      </c>
      <c r="F55" s="114">
        <v>0</v>
      </c>
      <c r="G55" s="481">
        <v>0</v>
      </c>
      <c r="H55" s="323">
        <f t="shared" si="16"/>
        <v>0</v>
      </c>
      <c r="I55" s="364"/>
      <c r="J55" s="108" t="str">
        <f t="shared" si="21"/>
        <v>ई-2</v>
      </c>
      <c r="K55" s="121"/>
      <c r="L55" s="114">
        <v>0</v>
      </c>
      <c r="M55" s="481">
        <v>0</v>
      </c>
      <c r="N55" s="323">
        <f t="shared" si="17"/>
        <v>0</v>
      </c>
      <c r="O55" s="364"/>
      <c r="P55" s="108" t="str">
        <f t="shared" si="22"/>
        <v>ई-2</v>
      </c>
      <c r="Q55" s="122"/>
      <c r="R55" s="114">
        <v>0</v>
      </c>
      <c r="S55" s="481">
        <v>0</v>
      </c>
      <c r="T55" s="323">
        <f t="shared" si="18"/>
        <v>0</v>
      </c>
      <c r="U55" s="364"/>
      <c r="V55" s="108" t="str">
        <f t="shared" si="23"/>
        <v>ई-2</v>
      </c>
      <c r="W55" s="121"/>
      <c r="X55" s="114">
        <v>0</v>
      </c>
      <c r="Y55" s="481">
        <v>0</v>
      </c>
      <c r="Z55" s="323">
        <f t="shared" si="19"/>
        <v>0</v>
      </c>
      <c r="AA55" s="364"/>
      <c r="AB55" s="108" t="str">
        <f t="shared" si="24"/>
        <v>ई-2</v>
      </c>
      <c r="AC55" s="122"/>
      <c r="AD55" s="114"/>
      <c r="AE55" s="115"/>
      <c r="AF55" s="116"/>
      <c r="AG55" s="108"/>
      <c r="AH55" s="121"/>
      <c r="AI55" s="114">
        <v>0</v>
      </c>
      <c r="AJ55" s="481">
        <v>0</v>
      </c>
      <c r="AK55" s="323">
        <f t="shared" si="20"/>
        <v>0</v>
      </c>
      <c r="AL55" s="108" t="str">
        <f t="shared" si="6"/>
        <v>ई-2</v>
      </c>
      <c r="AM55" s="108"/>
      <c r="AN55" s="123">
        <v>0</v>
      </c>
      <c r="AO55" s="108" t="str">
        <f t="shared" si="25"/>
        <v>ई-2</v>
      </c>
      <c r="AP55" s="121"/>
      <c r="AQ55" s="124">
        <v>0</v>
      </c>
      <c r="AR55" s="108" t="str">
        <f t="shared" si="26"/>
        <v>ई-2</v>
      </c>
      <c r="AS55" s="122"/>
      <c r="AT55" s="123">
        <v>0</v>
      </c>
      <c r="AU55" s="108" t="str">
        <f t="shared" si="27"/>
        <v>ई-2</v>
      </c>
      <c r="AV55" s="121"/>
      <c r="AW55" s="488">
        <f t="shared" si="7"/>
        <v>0</v>
      </c>
      <c r="AX55" s="337">
        <f>SUM(AW55*100)/AW12</f>
        <v>0</v>
      </c>
      <c r="AY55" s="325" t="str">
        <f t="shared" si="28"/>
        <v>ई-2</v>
      </c>
      <c r="AZ55" s="109"/>
      <c r="BA55" s="137"/>
      <c r="BB55" s="137"/>
      <c r="BC55" s="137"/>
    </row>
    <row r="56" spans="1:55" s="138" customFormat="1" ht="35.1" customHeight="1" thickBot="1" x14ac:dyDescent="0.3">
      <c r="A56" s="137"/>
      <c r="B56" s="139">
        <f>Info_1!M48</f>
        <v>0</v>
      </c>
      <c r="C56" s="140">
        <f>Info_1!J48</f>
        <v>0</v>
      </c>
      <c r="D56" s="141">
        <f>Info_1!K48</f>
        <v>0</v>
      </c>
      <c r="E56" s="329">
        <f>Info_1!L48</f>
        <v>0</v>
      </c>
      <c r="F56" s="143">
        <v>0</v>
      </c>
      <c r="G56" s="482">
        <v>0</v>
      </c>
      <c r="H56" s="331">
        <f t="shared" si="16"/>
        <v>0</v>
      </c>
      <c r="I56" s="365"/>
      <c r="J56" s="330" t="str">
        <f t="shared" si="21"/>
        <v>ई-2</v>
      </c>
      <c r="K56" s="146"/>
      <c r="L56" s="143">
        <v>0</v>
      </c>
      <c r="M56" s="482">
        <v>0</v>
      </c>
      <c r="N56" s="331">
        <f t="shared" si="17"/>
        <v>0</v>
      </c>
      <c r="O56" s="365"/>
      <c r="P56" s="330" t="str">
        <f t="shared" si="22"/>
        <v>ई-2</v>
      </c>
      <c r="Q56" s="142"/>
      <c r="R56" s="143">
        <v>0</v>
      </c>
      <c r="S56" s="482">
        <v>0</v>
      </c>
      <c r="T56" s="331">
        <f t="shared" si="18"/>
        <v>0</v>
      </c>
      <c r="U56" s="365"/>
      <c r="V56" s="330" t="str">
        <f t="shared" si="23"/>
        <v>ई-2</v>
      </c>
      <c r="W56" s="146"/>
      <c r="X56" s="143">
        <v>0</v>
      </c>
      <c r="Y56" s="482">
        <v>0</v>
      </c>
      <c r="Z56" s="331">
        <f t="shared" si="19"/>
        <v>0</v>
      </c>
      <c r="AA56" s="365"/>
      <c r="AB56" s="330" t="str">
        <f t="shared" si="24"/>
        <v>ई-2</v>
      </c>
      <c r="AC56" s="142"/>
      <c r="AD56" s="143"/>
      <c r="AE56" s="144"/>
      <c r="AF56" s="145"/>
      <c r="AG56" s="330"/>
      <c r="AH56" s="146"/>
      <c r="AI56" s="143">
        <v>0</v>
      </c>
      <c r="AJ56" s="482">
        <v>0</v>
      </c>
      <c r="AK56" s="331">
        <f t="shared" si="20"/>
        <v>0</v>
      </c>
      <c r="AL56" s="330" t="str">
        <f t="shared" si="6"/>
        <v>ई-2</v>
      </c>
      <c r="AM56" s="330"/>
      <c r="AN56" s="147">
        <v>0</v>
      </c>
      <c r="AO56" s="330" t="str">
        <f t="shared" si="25"/>
        <v>ई-2</v>
      </c>
      <c r="AP56" s="146"/>
      <c r="AQ56" s="148">
        <v>0</v>
      </c>
      <c r="AR56" s="330" t="str">
        <f t="shared" si="26"/>
        <v>ई-2</v>
      </c>
      <c r="AS56" s="142"/>
      <c r="AT56" s="147">
        <v>0</v>
      </c>
      <c r="AU56" s="330" t="str">
        <f t="shared" si="27"/>
        <v>ई-2</v>
      </c>
      <c r="AV56" s="146"/>
      <c r="AW56" s="488">
        <f t="shared" si="7"/>
        <v>0</v>
      </c>
      <c r="AX56" s="334">
        <f>SUM(AW56*100)/AW12</f>
        <v>0</v>
      </c>
      <c r="AY56" s="269" t="str">
        <f t="shared" si="28"/>
        <v>ई-2</v>
      </c>
      <c r="AZ56" s="109"/>
      <c r="BA56" s="137"/>
      <c r="BB56" s="137"/>
      <c r="BC56" s="137"/>
    </row>
    <row r="57" spans="1:55" s="138" customFormat="1" ht="35.1" customHeight="1" x14ac:dyDescent="0.25">
      <c r="A57" s="137"/>
      <c r="B57" s="96">
        <f>Info_1!M49</f>
        <v>0</v>
      </c>
      <c r="C57" s="135">
        <f>Info_1!J49</f>
        <v>0</v>
      </c>
      <c r="D57" s="136">
        <f>Info_1!K49</f>
        <v>0</v>
      </c>
      <c r="E57" s="99">
        <f>Info_1!L49</f>
        <v>0</v>
      </c>
      <c r="F57" s="100">
        <v>0</v>
      </c>
      <c r="G57" s="480">
        <v>0</v>
      </c>
      <c r="H57" s="102">
        <f t="shared" si="16"/>
        <v>0</v>
      </c>
      <c r="I57" s="475"/>
      <c r="J57" s="103" t="str">
        <f t="shared" si="21"/>
        <v>ई-2</v>
      </c>
      <c r="K57" s="104"/>
      <c r="L57" s="100">
        <v>0</v>
      </c>
      <c r="M57" s="480">
        <v>0</v>
      </c>
      <c r="N57" s="102">
        <f t="shared" si="17"/>
        <v>0</v>
      </c>
      <c r="O57" s="475"/>
      <c r="P57" s="103" t="str">
        <f t="shared" si="22"/>
        <v>ई-2</v>
      </c>
      <c r="Q57" s="105"/>
      <c r="R57" s="100">
        <v>0</v>
      </c>
      <c r="S57" s="480">
        <v>0</v>
      </c>
      <c r="T57" s="102">
        <f t="shared" si="18"/>
        <v>0</v>
      </c>
      <c r="U57" s="475"/>
      <c r="V57" s="103" t="str">
        <f t="shared" si="23"/>
        <v>ई-2</v>
      </c>
      <c r="W57" s="104"/>
      <c r="X57" s="100">
        <v>0</v>
      </c>
      <c r="Y57" s="480">
        <v>0</v>
      </c>
      <c r="Z57" s="102">
        <f t="shared" si="19"/>
        <v>0</v>
      </c>
      <c r="AA57" s="475"/>
      <c r="AB57" s="103" t="str">
        <f t="shared" si="24"/>
        <v>ई-2</v>
      </c>
      <c r="AC57" s="105"/>
      <c r="AD57" s="100"/>
      <c r="AE57" s="101"/>
      <c r="AF57" s="102"/>
      <c r="AG57" s="103"/>
      <c r="AH57" s="104"/>
      <c r="AI57" s="100">
        <v>0</v>
      </c>
      <c r="AJ57" s="480">
        <v>0</v>
      </c>
      <c r="AK57" s="102">
        <f t="shared" si="20"/>
        <v>0</v>
      </c>
      <c r="AL57" s="103" t="str">
        <f t="shared" si="6"/>
        <v>ई-2</v>
      </c>
      <c r="AM57" s="103"/>
      <c r="AN57" s="106">
        <v>0</v>
      </c>
      <c r="AO57" s="103" t="str">
        <f t="shared" si="25"/>
        <v>ई-2</v>
      </c>
      <c r="AP57" s="104"/>
      <c r="AQ57" s="107">
        <v>0</v>
      </c>
      <c r="AR57" s="103" t="str">
        <f t="shared" si="26"/>
        <v>ई-2</v>
      </c>
      <c r="AS57" s="105"/>
      <c r="AT57" s="106">
        <v>0</v>
      </c>
      <c r="AU57" s="103" t="str">
        <f t="shared" si="27"/>
        <v>ई-2</v>
      </c>
      <c r="AV57" s="104"/>
      <c r="AW57" s="488">
        <f t="shared" si="7"/>
        <v>0</v>
      </c>
      <c r="AX57" s="336">
        <f>SUM(AW57*100)/AW12</f>
        <v>0</v>
      </c>
      <c r="AY57" s="268" t="str">
        <f t="shared" si="28"/>
        <v>ई-2</v>
      </c>
      <c r="AZ57" s="109"/>
      <c r="BA57" s="137"/>
      <c r="BB57" s="137"/>
      <c r="BC57" s="137"/>
    </row>
    <row r="58" spans="1:55" s="138" customFormat="1" ht="35.1" customHeight="1" x14ac:dyDescent="0.25">
      <c r="A58" s="137"/>
      <c r="B58" s="110">
        <f>Info_1!M50</f>
        <v>0</v>
      </c>
      <c r="C58" s="111">
        <f>Info_1!J50</f>
        <v>0</v>
      </c>
      <c r="D58" s="112">
        <f>Info_1!K50</f>
        <v>0</v>
      </c>
      <c r="E58" s="326">
        <f>Info_1!L50</f>
        <v>0</v>
      </c>
      <c r="F58" s="114">
        <v>0</v>
      </c>
      <c r="G58" s="481">
        <v>0</v>
      </c>
      <c r="H58" s="323">
        <f t="shared" si="16"/>
        <v>0</v>
      </c>
      <c r="I58" s="364"/>
      <c r="J58" s="108" t="str">
        <f t="shared" si="21"/>
        <v>ई-2</v>
      </c>
      <c r="K58" s="121"/>
      <c r="L58" s="114">
        <v>0</v>
      </c>
      <c r="M58" s="481">
        <v>0</v>
      </c>
      <c r="N58" s="323">
        <f t="shared" si="17"/>
        <v>0</v>
      </c>
      <c r="O58" s="364"/>
      <c r="P58" s="108" t="str">
        <f t="shared" si="22"/>
        <v>ई-2</v>
      </c>
      <c r="Q58" s="122"/>
      <c r="R58" s="114">
        <v>0</v>
      </c>
      <c r="S58" s="481">
        <v>0</v>
      </c>
      <c r="T58" s="323">
        <f t="shared" si="18"/>
        <v>0</v>
      </c>
      <c r="U58" s="364"/>
      <c r="V58" s="108" t="str">
        <f t="shared" si="23"/>
        <v>ई-2</v>
      </c>
      <c r="W58" s="121"/>
      <c r="X58" s="114">
        <v>0</v>
      </c>
      <c r="Y58" s="481">
        <v>0</v>
      </c>
      <c r="Z58" s="323">
        <f t="shared" si="19"/>
        <v>0</v>
      </c>
      <c r="AA58" s="364"/>
      <c r="AB58" s="108" t="str">
        <f t="shared" si="24"/>
        <v>ई-2</v>
      </c>
      <c r="AC58" s="122"/>
      <c r="AD58" s="114"/>
      <c r="AE58" s="115"/>
      <c r="AF58" s="116"/>
      <c r="AG58" s="108"/>
      <c r="AH58" s="121"/>
      <c r="AI58" s="114">
        <v>0</v>
      </c>
      <c r="AJ58" s="481">
        <v>0</v>
      </c>
      <c r="AK58" s="323">
        <f t="shared" si="20"/>
        <v>0</v>
      </c>
      <c r="AL58" s="108" t="str">
        <f t="shared" si="6"/>
        <v>ई-2</v>
      </c>
      <c r="AM58" s="108"/>
      <c r="AN58" s="123">
        <v>0</v>
      </c>
      <c r="AO58" s="108" t="str">
        <f t="shared" si="25"/>
        <v>ई-2</v>
      </c>
      <c r="AP58" s="121"/>
      <c r="AQ58" s="124">
        <v>0</v>
      </c>
      <c r="AR58" s="108" t="str">
        <f t="shared" si="26"/>
        <v>ई-2</v>
      </c>
      <c r="AS58" s="122"/>
      <c r="AT58" s="123">
        <v>0</v>
      </c>
      <c r="AU58" s="108" t="str">
        <f t="shared" si="27"/>
        <v>ई-2</v>
      </c>
      <c r="AV58" s="121"/>
      <c r="AW58" s="488">
        <f t="shared" si="7"/>
        <v>0</v>
      </c>
      <c r="AX58" s="337">
        <f>SUM(AW58*100)/AW12</f>
        <v>0</v>
      </c>
      <c r="AY58" s="325" t="str">
        <f t="shared" si="28"/>
        <v>ई-2</v>
      </c>
      <c r="AZ58" s="109"/>
      <c r="BA58" s="137"/>
      <c r="BB58" s="137"/>
      <c r="BC58" s="137"/>
    </row>
    <row r="59" spans="1:55" s="138" customFormat="1" ht="35.1" customHeight="1" x14ac:dyDescent="0.25">
      <c r="A59" s="137"/>
      <c r="B59" s="110">
        <f>Info_1!M51</f>
        <v>0</v>
      </c>
      <c r="C59" s="111">
        <f>Info_1!J51</f>
        <v>0</v>
      </c>
      <c r="D59" s="112">
        <f>Info_1!K51</f>
        <v>0</v>
      </c>
      <c r="E59" s="113">
        <f>Info_1!L51</f>
        <v>0</v>
      </c>
      <c r="F59" s="114">
        <v>0</v>
      </c>
      <c r="G59" s="481">
        <v>0</v>
      </c>
      <c r="H59" s="323">
        <f t="shared" si="16"/>
        <v>0</v>
      </c>
      <c r="I59" s="364"/>
      <c r="J59" s="108" t="str">
        <f t="shared" si="21"/>
        <v>ई-2</v>
      </c>
      <c r="K59" s="121"/>
      <c r="L59" s="114">
        <v>0</v>
      </c>
      <c r="M59" s="481">
        <v>0</v>
      </c>
      <c r="N59" s="323">
        <f t="shared" si="17"/>
        <v>0</v>
      </c>
      <c r="O59" s="364"/>
      <c r="P59" s="108" t="str">
        <f t="shared" si="22"/>
        <v>ई-2</v>
      </c>
      <c r="Q59" s="122"/>
      <c r="R59" s="114">
        <v>0</v>
      </c>
      <c r="S59" s="481">
        <v>0</v>
      </c>
      <c r="T59" s="323">
        <f t="shared" si="18"/>
        <v>0</v>
      </c>
      <c r="U59" s="364"/>
      <c r="V59" s="108" t="str">
        <f t="shared" si="23"/>
        <v>ई-2</v>
      </c>
      <c r="W59" s="121"/>
      <c r="X59" s="114">
        <v>0</v>
      </c>
      <c r="Y59" s="481">
        <v>0</v>
      </c>
      <c r="Z59" s="323">
        <f t="shared" si="19"/>
        <v>0</v>
      </c>
      <c r="AA59" s="364"/>
      <c r="AB59" s="108" t="str">
        <f t="shared" si="24"/>
        <v>ई-2</v>
      </c>
      <c r="AC59" s="122"/>
      <c r="AD59" s="114"/>
      <c r="AE59" s="115"/>
      <c r="AF59" s="116"/>
      <c r="AG59" s="108"/>
      <c r="AH59" s="121"/>
      <c r="AI59" s="114">
        <v>0</v>
      </c>
      <c r="AJ59" s="481">
        <v>0</v>
      </c>
      <c r="AK59" s="323">
        <f t="shared" si="20"/>
        <v>0</v>
      </c>
      <c r="AL59" s="108" t="str">
        <f t="shared" si="6"/>
        <v>ई-2</v>
      </c>
      <c r="AM59" s="108"/>
      <c r="AN59" s="123">
        <v>0</v>
      </c>
      <c r="AO59" s="108" t="str">
        <f t="shared" si="25"/>
        <v>ई-2</v>
      </c>
      <c r="AP59" s="121"/>
      <c r="AQ59" s="124">
        <v>0</v>
      </c>
      <c r="AR59" s="108" t="str">
        <f t="shared" si="26"/>
        <v>ई-2</v>
      </c>
      <c r="AS59" s="122"/>
      <c r="AT59" s="123">
        <v>0</v>
      </c>
      <c r="AU59" s="108" t="str">
        <f t="shared" si="27"/>
        <v>ई-2</v>
      </c>
      <c r="AV59" s="121"/>
      <c r="AW59" s="488">
        <f t="shared" si="7"/>
        <v>0</v>
      </c>
      <c r="AX59" s="337">
        <f>SUM(AW59*100)/AW12</f>
        <v>0</v>
      </c>
      <c r="AY59" s="325" t="str">
        <f t="shared" si="28"/>
        <v>ई-2</v>
      </c>
      <c r="AZ59" s="109"/>
      <c r="BA59" s="137"/>
      <c r="BB59" s="137"/>
      <c r="BC59" s="137"/>
    </row>
    <row r="60" spans="1:55" s="138" customFormat="1" ht="35.1" customHeight="1" x14ac:dyDescent="0.25">
      <c r="A60" s="137"/>
      <c r="B60" s="110">
        <f>Info_1!M52</f>
        <v>0</v>
      </c>
      <c r="C60" s="111">
        <f>Info_1!J52</f>
        <v>0</v>
      </c>
      <c r="D60" s="112">
        <f>Info_1!K52</f>
        <v>0</v>
      </c>
      <c r="E60" s="326">
        <f>Info_1!L52</f>
        <v>0</v>
      </c>
      <c r="F60" s="114">
        <v>0</v>
      </c>
      <c r="G60" s="481">
        <v>0</v>
      </c>
      <c r="H60" s="323">
        <f t="shared" si="16"/>
        <v>0</v>
      </c>
      <c r="I60" s="364"/>
      <c r="J60" s="108" t="str">
        <f t="shared" si="21"/>
        <v>ई-2</v>
      </c>
      <c r="K60" s="121"/>
      <c r="L60" s="114">
        <v>0</v>
      </c>
      <c r="M60" s="481">
        <v>0</v>
      </c>
      <c r="N60" s="323">
        <f t="shared" si="17"/>
        <v>0</v>
      </c>
      <c r="O60" s="364"/>
      <c r="P60" s="108" t="str">
        <f t="shared" si="22"/>
        <v>ई-2</v>
      </c>
      <c r="Q60" s="122"/>
      <c r="R60" s="114">
        <v>0</v>
      </c>
      <c r="S60" s="481">
        <v>0</v>
      </c>
      <c r="T60" s="323">
        <f t="shared" si="18"/>
        <v>0</v>
      </c>
      <c r="U60" s="364"/>
      <c r="V60" s="108" t="str">
        <f t="shared" si="23"/>
        <v>ई-2</v>
      </c>
      <c r="W60" s="121"/>
      <c r="X60" s="114">
        <v>0</v>
      </c>
      <c r="Y60" s="481">
        <v>0</v>
      </c>
      <c r="Z60" s="323">
        <f t="shared" si="19"/>
        <v>0</v>
      </c>
      <c r="AA60" s="364"/>
      <c r="AB60" s="108" t="str">
        <f t="shared" si="24"/>
        <v>ई-2</v>
      </c>
      <c r="AC60" s="122"/>
      <c r="AD60" s="114"/>
      <c r="AE60" s="115"/>
      <c r="AF60" s="116"/>
      <c r="AG60" s="108"/>
      <c r="AH60" s="121"/>
      <c r="AI60" s="114">
        <v>0</v>
      </c>
      <c r="AJ60" s="481">
        <v>0</v>
      </c>
      <c r="AK60" s="323">
        <f t="shared" si="20"/>
        <v>0</v>
      </c>
      <c r="AL60" s="108" t="str">
        <f t="shared" si="6"/>
        <v>ई-2</v>
      </c>
      <c r="AM60" s="108"/>
      <c r="AN60" s="123">
        <v>0</v>
      </c>
      <c r="AO60" s="108" t="str">
        <f t="shared" si="25"/>
        <v>ई-2</v>
      </c>
      <c r="AP60" s="121"/>
      <c r="AQ60" s="124">
        <v>0</v>
      </c>
      <c r="AR60" s="108" t="str">
        <f t="shared" si="26"/>
        <v>ई-2</v>
      </c>
      <c r="AS60" s="122"/>
      <c r="AT60" s="123">
        <v>0</v>
      </c>
      <c r="AU60" s="108" t="str">
        <f t="shared" si="27"/>
        <v>ई-2</v>
      </c>
      <c r="AV60" s="121"/>
      <c r="AW60" s="488">
        <f t="shared" si="7"/>
        <v>0</v>
      </c>
      <c r="AX60" s="337">
        <f>SUM(AW60*100)/AW12</f>
        <v>0</v>
      </c>
      <c r="AY60" s="325" t="str">
        <f t="shared" si="28"/>
        <v>ई-2</v>
      </c>
      <c r="AZ60" s="109"/>
      <c r="BA60" s="137"/>
      <c r="BB60" s="137"/>
      <c r="BC60" s="137"/>
    </row>
    <row r="61" spans="1:55" s="138" customFormat="1" ht="35.1" customHeight="1" x14ac:dyDescent="0.25">
      <c r="A61" s="137"/>
      <c r="B61" s="110">
        <f>Info_1!M53</f>
        <v>0</v>
      </c>
      <c r="C61" s="111">
        <f>Info_1!J53</f>
        <v>0</v>
      </c>
      <c r="D61" s="112">
        <f>Info_1!K53</f>
        <v>0</v>
      </c>
      <c r="E61" s="113">
        <f>Info_1!L53</f>
        <v>0</v>
      </c>
      <c r="F61" s="114">
        <v>0</v>
      </c>
      <c r="G61" s="481">
        <v>0</v>
      </c>
      <c r="H61" s="323">
        <f t="shared" si="16"/>
        <v>0</v>
      </c>
      <c r="I61" s="364"/>
      <c r="J61" s="108" t="str">
        <f t="shared" si="21"/>
        <v>ई-2</v>
      </c>
      <c r="K61" s="121"/>
      <c r="L61" s="114">
        <v>0</v>
      </c>
      <c r="M61" s="481">
        <v>0</v>
      </c>
      <c r="N61" s="323">
        <f t="shared" si="17"/>
        <v>0</v>
      </c>
      <c r="O61" s="364"/>
      <c r="P61" s="108" t="str">
        <f t="shared" si="22"/>
        <v>ई-2</v>
      </c>
      <c r="Q61" s="122"/>
      <c r="R61" s="114">
        <v>0</v>
      </c>
      <c r="S61" s="481">
        <v>0</v>
      </c>
      <c r="T61" s="323">
        <f t="shared" si="18"/>
        <v>0</v>
      </c>
      <c r="U61" s="364"/>
      <c r="V61" s="108" t="str">
        <f t="shared" si="23"/>
        <v>ई-2</v>
      </c>
      <c r="W61" s="121"/>
      <c r="X61" s="114">
        <v>0</v>
      </c>
      <c r="Y61" s="481">
        <v>0</v>
      </c>
      <c r="Z61" s="323">
        <f t="shared" si="19"/>
        <v>0</v>
      </c>
      <c r="AA61" s="364"/>
      <c r="AB61" s="108" t="str">
        <f t="shared" si="24"/>
        <v>ई-2</v>
      </c>
      <c r="AC61" s="122"/>
      <c r="AD61" s="114"/>
      <c r="AE61" s="115"/>
      <c r="AF61" s="116"/>
      <c r="AG61" s="108"/>
      <c r="AH61" s="121"/>
      <c r="AI61" s="114">
        <v>0</v>
      </c>
      <c r="AJ61" s="481">
        <v>0</v>
      </c>
      <c r="AK61" s="323">
        <f t="shared" si="20"/>
        <v>0</v>
      </c>
      <c r="AL61" s="108" t="str">
        <f t="shared" si="6"/>
        <v>ई-2</v>
      </c>
      <c r="AM61" s="108"/>
      <c r="AN61" s="123">
        <v>0</v>
      </c>
      <c r="AO61" s="108" t="str">
        <f t="shared" si="25"/>
        <v>ई-2</v>
      </c>
      <c r="AP61" s="121"/>
      <c r="AQ61" s="124">
        <v>0</v>
      </c>
      <c r="AR61" s="108" t="str">
        <f t="shared" si="26"/>
        <v>ई-2</v>
      </c>
      <c r="AS61" s="122"/>
      <c r="AT61" s="123">
        <v>0</v>
      </c>
      <c r="AU61" s="108" t="str">
        <f t="shared" si="27"/>
        <v>ई-2</v>
      </c>
      <c r="AV61" s="121"/>
      <c r="AW61" s="488">
        <f t="shared" si="7"/>
        <v>0</v>
      </c>
      <c r="AX61" s="337">
        <f>SUM(AW61*100)/AW12</f>
        <v>0</v>
      </c>
      <c r="AY61" s="325" t="str">
        <f t="shared" si="28"/>
        <v>ई-2</v>
      </c>
      <c r="AZ61" s="109"/>
      <c r="BA61" s="137"/>
      <c r="BB61" s="137"/>
      <c r="BC61" s="137"/>
    </row>
    <row r="62" spans="1:55" s="138" customFormat="1" ht="35.1" customHeight="1" x14ac:dyDescent="0.25">
      <c r="A62" s="137"/>
      <c r="B62" s="110">
        <f>Info_1!M54</f>
        <v>0</v>
      </c>
      <c r="C62" s="111">
        <f>Info_1!J54</f>
        <v>0</v>
      </c>
      <c r="D62" s="112">
        <f>Info_1!K54</f>
        <v>0</v>
      </c>
      <c r="E62" s="326">
        <f>Info_1!L54</f>
        <v>0</v>
      </c>
      <c r="F62" s="114">
        <v>0</v>
      </c>
      <c r="G62" s="481">
        <v>0</v>
      </c>
      <c r="H62" s="323">
        <f t="shared" si="16"/>
        <v>0</v>
      </c>
      <c r="I62" s="364"/>
      <c r="J62" s="108" t="str">
        <f t="shared" si="21"/>
        <v>ई-2</v>
      </c>
      <c r="K62" s="121"/>
      <c r="L62" s="114">
        <v>0</v>
      </c>
      <c r="M62" s="481">
        <v>0</v>
      </c>
      <c r="N62" s="323">
        <f t="shared" si="17"/>
        <v>0</v>
      </c>
      <c r="O62" s="364"/>
      <c r="P62" s="108" t="str">
        <f t="shared" si="22"/>
        <v>ई-2</v>
      </c>
      <c r="Q62" s="122"/>
      <c r="R62" s="114">
        <v>0</v>
      </c>
      <c r="S62" s="481">
        <v>0</v>
      </c>
      <c r="T62" s="323">
        <f t="shared" si="18"/>
        <v>0</v>
      </c>
      <c r="U62" s="364"/>
      <c r="V62" s="108" t="str">
        <f t="shared" si="23"/>
        <v>ई-2</v>
      </c>
      <c r="W62" s="121"/>
      <c r="X62" s="114">
        <v>0</v>
      </c>
      <c r="Y62" s="481">
        <v>0</v>
      </c>
      <c r="Z62" s="323">
        <f t="shared" si="19"/>
        <v>0</v>
      </c>
      <c r="AA62" s="364"/>
      <c r="AB62" s="108" t="str">
        <f t="shared" si="24"/>
        <v>ई-2</v>
      </c>
      <c r="AC62" s="122"/>
      <c r="AD62" s="114"/>
      <c r="AE62" s="115"/>
      <c r="AF62" s="116"/>
      <c r="AG62" s="108"/>
      <c r="AH62" s="121"/>
      <c r="AI62" s="114">
        <v>0</v>
      </c>
      <c r="AJ62" s="481">
        <v>0</v>
      </c>
      <c r="AK62" s="323">
        <f t="shared" si="20"/>
        <v>0</v>
      </c>
      <c r="AL62" s="108" t="str">
        <f t="shared" si="6"/>
        <v>ई-2</v>
      </c>
      <c r="AM62" s="108"/>
      <c r="AN62" s="123">
        <v>0</v>
      </c>
      <c r="AO62" s="108" t="str">
        <f t="shared" si="25"/>
        <v>ई-2</v>
      </c>
      <c r="AP62" s="121"/>
      <c r="AQ62" s="124">
        <v>0</v>
      </c>
      <c r="AR62" s="108" t="str">
        <f t="shared" si="26"/>
        <v>ई-2</v>
      </c>
      <c r="AS62" s="122"/>
      <c r="AT62" s="123">
        <v>0</v>
      </c>
      <c r="AU62" s="108" t="str">
        <f t="shared" si="27"/>
        <v>ई-2</v>
      </c>
      <c r="AV62" s="121"/>
      <c r="AW62" s="488">
        <f t="shared" si="7"/>
        <v>0</v>
      </c>
      <c r="AX62" s="337">
        <f>SUM(AW62*100)/AW12</f>
        <v>0</v>
      </c>
      <c r="AY62" s="325" t="str">
        <f t="shared" si="28"/>
        <v>ई-2</v>
      </c>
      <c r="AZ62" s="109"/>
      <c r="BA62" s="137"/>
      <c r="BB62" s="137"/>
      <c r="BC62" s="137"/>
    </row>
    <row r="63" spans="1:55" s="138" customFormat="1" ht="35.1" customHeight="1" x14ac:dyDescent="0.25">
      <c r="A63" s="137"/>
      <c r="B63" s="110">
        <f>Info_1!M55</f>
        <v>0</v>
      </c>
      <c r="C63" s="111">
        <f>Info_1!J55</f>
        <v>0</v>
      </c>
      <c r="D63" s="112">
        <f>Info_1!K55</f>
        <v>0</v>
      </c>
      <c r="E63" s="113">
        <f>Info_1!L55</f>
        <v>0</v>
      </c>
      <c r="F63" s="114">
        <v>0</v>
      </c>
      <c r="G63" s="481">
        <v>0</v>
      </c>
      <c r="H63" s="323">
        <f t="shared" si="16"/>
        <v>0</v>
      </c>
      <c r="I63" s="364"/>
      <c r="J63" s="108" t="str">
        <f t="shared" si="21"/>
        <v>ई-2</v>
      </c>
      <c r="K63" s="121"/>
      <c r="L63" s="114">
        <v>0</v>
      </c>
      <c r="M63" s="481">
        <v>0</v>
      </c>
      <c r="N63" s="323">
        <f t="shared" si="17"/>
        <v>0</v>
      </c>
      <c r="O63" s="364"/>
      <c r="P63" s="108" t="str">
        <f t="shared" si="22"/>
        <v>ई-2</v>
      </c>
      <c r="Q63" s="122"/>
      <c r="R63" s="114">
        <v>0</v>
      </c>
      <c r="S63" s="481">
        <v>0</v>
      </c>
      <c r="T63" s="323">
        <f t="shared" si="18"/>
        <v>0</v>
      </c>
      <c r="U63" s="364"/>
      <c r="V63" s="108" t="str">
        <f t="shared" si="23"/>
        <v>ई-2</v>
      </c>
      <c r="W63" s="121"/>
      <c r="X63" s="114">
        <v>0</v>
      </c>
      <c r="Y63" s="481">
        <v>0</v>
      </c>
      <c r="Z63" s="323">
        <f t="shared" si="19"/>
        <v>0</v>
      </c>
      <c r="AA63" s="364"/>
      <c r="AB63" s="108" t="str">
        <f t="shared" si="24"/>
        <v>ई-2</v>
      </c>
      <c r="AC63" s="122"/>
      <c r="AD63" s="114"/>
      <c r="AE63" s="115"/>
      <c r="AF63" s="116"/>
      <c r="AG63" s="108"/>
      <c r="AH63" s="121"/>
      <c r="AI63" s="114">
        <v>0</v>
      </c>
      <c r="AJ63" s="481">
        <v>0</v>
      </c>
      <c r="AK63" s="323">
        <f t="shared" si="20"/>
        <v>0</v>
      </c>
      <c r="AL63" s="108" t="str">
        <f t="shared" si="6"/>
        <v>ई-2</v>
      </c>
      <c r="AM63" s="108"/>
      <c r="AN63" s="123">
        <v>0</v>
      </c>
      <c r="AO63" s="108" t="str">
        <f t="shared" si="25"/>
        <v>ई-2</v>
      </c>
      <c r="AP63" s="121"/>
      <c r="AQ63" s="124">
        <v>0</v>
      </c>
      <c r="AR63" s="108" t="str">
        <f t="shared" si="26"/>
        <v>ई-2</v>
      </c>
      <c r="AS63" s="122"/>
      <c r="AT63" s="123">
        <v>0</v>
      </c>
      <c r="AU63" s="108" t="str">
        <f t="shared" si="27"/>
        <v>ई-2</v>
      </c>
      <c r="AV63" s="121"/>
      <c r="AW63" s="488">
        <f t="shared" si="7"/>
        <v>0</v>
      </c>
      <c r="AX63" s="337">
        <f>SUM(AW63*100)/AW12</f>
        <v>0</v>
      </c>
      <c r="AY63" s="325" t="str">
        <f t="shared" si="28"/>
        <v>ई-2</v>
      </c>
      <c r="AZ63" s="109"/>
      <c r="BA63" s="137"/>
      <c r="BB63" s="137"/>
      <c r="BC63" s="137"/>
    </row>
    <row r="64" spans="1:55" s="138" customFormat="1" ht="35.1" customHeight="1" x14ac:dyDescent="0.25">
      <c r="A64" s="137"/>
      <c r="B64" s="110">
        <f>Info_1!M56</f>
        <v>0</v>
      </c>
      <c r="C64" s="111">
        <f>Info_1!J56</f>
        <v>0</v>
      </c>
      <c r="D64" s="112">
        <f>Info_1!K56</f>
        <v>0</v>
      </c>
      <c r="E64" s="326">
        <f>Info_1!L56</f>
        <v>0</v>
      </c>
      <c r="F64" s="114">
        <v>0</v>
      </c>
      <c r="G64" s="481">
        <v>0</v>
      </c>
      <c r="H64" s="323">
        <f t="shared" si="16"/>
        <v>0</v>
      </c>
      <c r="I64" s="364"/>
      <c r="J64" s="108" t="str">
        <f t="shared" si="21"/>
        <v>ई-2</v>
      </c>
      <c r="K64" s="121"/>
      <c r="L64" s="114">
        <v>0</v>
      </c>
      <c r="M64" s="481">
        <v>0</v>
      </c>
      <c r="N64" s="323">
        <f t="shared" si="17"/>
        <v>0</v>
      </c>
      <c r="O64" s="364"/>
      <c r="P64" s="108" t="str">
        <f t="shared" si="22"/>
        <v>ई-2</v>
      </c>
      <c r="Q64" s="122"/>
      <c r="R64" s="114">
        <v>0</v>
      </c>
      <c r="S64" s="481">
        <v>0</v>
      </c>
      <c r="T64" s="323">
        <f t="shared" si="18"/>
        <v>0</v>
      </c>
      <c r="U64" s="364"/>
      <c r="V64" s="108" t="str">
        <f t="shared" si="23"/>
        <v>ई-2</v>
      </c>
      <c r="W64" s="121"/>
      <c r="X64" s="114">
        <v>0</v>
      </c>
      <c r="Y64" s="481">
        <v>0</v>
      </c>
      <c r="Z64" s="323">
        <f t="shared" si="19"/>
        <v>0</v>
      </c>
      <c r="AA64" s="364"/>
      <c r="AB64" s="108" t="str">
        <f t="shared" si="24"/>
        <v>ई-2</v>
      </c>
      <c r="AC64" s="122"/>
      <c r="AD64" s="114"/>
      <c r="AE64" s="115"/>
      <c r="AF64" s="116"/>
      <c r="AG64" s="108"/>
      <c r="AH64" s="121"/>
      <c r="AI64" s="114">
        <v>0</v>
      </c>
      <c r="AJ64" s="481">
        <v>0</v>
      </c>
      <c r="AK64" s="323">
        <f t="shared" si="20"/>
        <v>0</v>
      </c>
      <c r="AL64" s="108" t="str">
        <f t="shared" si="6"/>
        <v>ई-2</v>
      </c>
      <c r="AM64" s="108"/>
      <c r="AN64" s="123">
        <v>0</v>
      </c>
      <c r="AO64" s="108" t="str">
        <f t="shared" si="25"/>
        <v>ई-2</v>
      </c>
      <c r="AP64" s="121"/>
      <c r="AQ64" s="124">
        <v>0</v>
      </c>
      <c r="AR64" s="108" t="str">
        <f t="shared" si="26"/>
        <v>ई-2</v>
      </c>
      <c r="AS64" s="122"/>
      <c r="AT64" s="123">
        <v>0</v>
      </c>
      <c r="AU64" s="108" t="str">
        <f t="shared" si="27"/>
        <v>ई-2</v>
      </c>
      <c r="AV64" s="121"/>
      <c r="AW64" s="488">
        <f t="shared" si="7"/>
        <v>0</v>
      </c>
      <c r="AX64" s="337">
        <f>SUM(AW64*100)/AW12</f>
        <v>0</v>
      </c>
      <c r="AY64" s="325" t="str">
        <f t="shared" si="28"/>
        <v>ई-2</v>
      </c>
      <c r="AZ64" s="109"/>
      <c r="BA64" s="137"/>
      <c r="BB64" s="137"/>
      <c r="BC64" s="137"/>
    </row>
    <row r="65" spans="1:55" s="138" customFormat="1" ht="35.1" customHeight="1" x14ac:dyDescent="0.25">
      <c r="A65" s="137"/>
      <c r="B65" s="110">
        <f>Info_1!M57</f>
        <v>0</v>
      </c>
      <c r="C65" s="111">
        <f>Info_1!J57</f>
        <v>0</v>
      </c>
      <c r="D65" s="112">
        <f>Info_1!K57</f>
        <v>0</v>
      </c>
      <c r="E65" s="113">
        <f>Info_1!L57</f>
        <v>0</v>
      </c>
      <c r="F65" s="114">
        <v>0</v>
      </c>
      <c r="G65" s="481">
        <v>0</v>
      </c>
      <c r="H65" s="323">
        <f t="shared" si="16"/>
        <v>0</v>
      </c>
      <c r="I65" s="364"/>
      <c r="J65" s="108" t="str">
        <f t="shared" si="21"/>
        <v>ई-2</v>
      </c>
      <c r="K65" s="121"/>
      <c r="L65" s="114">
        <v>0</v>
      </c>
      <c r="M65" s="481">
        <v>0</v>
      </c>
      <c r="N65" s="323">
        <f t="shared" si="17"/>
        <v>0</v>
      </c>
      <c r="O65" s="364"/>
      <c r="P65" s="108" t="str">
        <f t="shared" si="22"/>
        <v>ई-2</v>
      </c>
      <c r="Q65" s="122"/>
      <c r="R65" s="114">
        <v>0</v>
      </c>
      <c r="S65" s="481">
        <v>0</v>
      </c>
      <c r="T65" s="323">
        <f t="shared" si="18"/>
        <v>0</v>
      </c>
      <c r="U65" s="364"/>
      <c r="V65" s="108" t="str">
        <f t="shared" si="23"/>
        <v>ई-2</v>
      </c>
      <c r="W65" s="121"/>
      <c r="X65" s="114">
        <v>0</v>
      </c>
      <c r="Y65" s="481">
        <v>0</v>
      </c>
      <c r="Z65" s="323">
        <f t="shared" si="19"/>
        <v>0</v>
      </c>
      <c r="AA65" s="364"/>
      <c r="AB65" s="108" t="str">
        <f t="shared" si="24"/>
        <v>ई-2</v>
      </c>
      <c r="AC65" s="122"/>
      <c r="AD65" s="114"/>
      <c r="AE65" s="115"/>
      <c r="AF65" s="116"/>
      <c r="AG65" s="108"/>
      <c r="AH65" s="121"/>
      <c r="AI65" s="114">
        <v>0</v>
      </c>
      <c r="AJ65" s="481">
        <v>0</v>
      </c>
      <c r="AK65" s="323">
        <f t="shared" si="20"/>
        <v>0</v>
      </c>
      <c r="AL65" s="108" t="str">
        <f t="shared" si="6"/>
        <v>ई-2</v>
      </c>
      <c r="AM65" s="108"/>
      <c r="AN65" s="123">
        <v>0</v>
      </c>
      <c r="AO65" s="108" t="str">
        <f t="shared" si="25"/>
        <v>ई-2</v>
      </c>
      <c r="AP65" s="121"/>
      <c r="AQ65" s="124">
        <v>0</v>
      </c>
      <c r="AR65" s="108" t="str">
        <f t="shared" si="26"/>
        <v>ई-2</v>
      </c>
      <c r="AS65" s="122"/>
      <c r="AT65" s="123">
        <v>0</v>
      </c>
      <c r="AU65" s="108" t="str">
        <f t="shared" si="27"/>
        <v>ई-2</v>
      </c>
      <c r="AV65" s="121"/>
      <c r="AW65" s="488">
        <f t="shared" si="7"/>
        <v>0</v>
      </c>
      <c r="AX65" s="337">
        <f>SUM(AW65*100)/AW12</f>
        <v>0</v>
      </c>
      <c r="AY65" s="325" t="str">
        <f t="shared" si="28"/>
        <v>ई-2</v>
      </c>
      <c r="AZ65" s="109"/>
      <c r="BA65" s="137"/>
      <c r="BB65" s="137"/>
      <c r="BC65" s="137"/>
    </row>
    <row r="66" spans="1:55" s="138" customFormat="1" ht="35.1" customHeight="1" x14ac:dyDescent="0.25">
      <c r="A66" s="137"/>
      <c r="B66" s="125">
        <f>Info_1!M58</f>
        <v>0</v>
      </c>
      <c r="C66" s="126">
        <f>Info_1!J58</f>
        <v>0</v>
      </c>
      <c r="D66" s="112">
        <f>Info_1!K58</f>
        <v>0</v>
      </c>
      <c r="E66" s="327">
        <f>Info_1!L58</f>
        <v>0</v>
      </c>
      <c r="F66" s="127">
        <v>0</v>
      </c>
      <c r="G66" s="483">
        <v>0</v>
      </c>
      <c r="H66" s="323">
        <f t="shared" si="16"/>
        <v>0</v>
      </c>
      <c r="I66" s="364"/>
      <c r="J66" s="130" t="str">
        <f t="shared" si="21"/>
        <v>ई-2</v>
      </c>
      <c r="K66" s="131"/>
      <c r="L66" s="127">
        <v>0</v>
      </c>
      <c r="M66" s="483">
        <v>0</v>
      </c>
      <c r="N66" s="323">
        <f t="shared" si="17"/>
        <v>0</v>
      </c>
      <c r="O66" s="364"/>
      <c r="P66" s="130" t="str">
        <f t="shared" si="22"/>
        <v>ई-2</v>
      </c>
      <c r="Q66" s="132"/>
      <c r="R66" s="127">
        <v>0</v>
      </c>
      <c r="S66" s="483">
        <v>0</v>
      </c>
      <c r="T66" s="323">
        <f t="shared" si="18"/>
        <v>0</v>
      </c>
      <c r="U66" s="364"/>
      <c r="V66" s="130" t="str">
        <f t="shared" si="23"/>
        <v>ई-2</v>
      </c>
      <c r="W66" s="131"/>
      <c r="X66" s="127">
        <v>0</v>
      </c>
      <c r="Y66" s="483">
        <v>0</v>
      </c>
      <c r="Z66" s="323">
        <f t="shared" si="19"/>
        <v>0</v>
      </c>
      <c r="AA66" s="364"/>
      <c r="AB66" s="130" t="str">
        <f t="shared" si="24"/>
        <v>ई-2</v>
      </c>
      <c r="AC66" s="132"/>
      <c r="AD66" s="127"/>
      <c r="AE66" s="128"/>
      <c r="AF66" s="129"/>
      <c r="AG66" s="130"/>
      <c r="AH66" s="131"/>
      <c r="AI66" s="127">
        <v>0</v>
      </c>
      <c r="AJ66" s="483">
        <v>0</v>
      </c>
      <c r="AK66" s="323">
        <f t="shared" si="20"/>
        <v>0</v>
      </c>
      <c r="AL66" s="130" t="str">
        <f t="shared" si="6"/>
        <v>ई-2</v>
      </c>
      <c r="AM66" s="130"/>
      <c r="AN66" s="133">
        <v>0</v>
      </c>
      <c r="AO66" s="130" t="str">
        <f t="shared" si="25"/>
        <v>ई-2</v>
      </c>
      <c r="AP66" s="131"/>
      <c r="AQ66" s="134">
        <v>0</v>
      </c>
      <c r="AR66" s="130" t="str">
        <f t="shared" si="26"/>
        <v>ई-2</v>
      </c>
      <c r="AS66" s="132"/>
      <c r="AT66" s="133">
        <v>0</v>
      </c>
      <c r="AU66" s="130" t="str">
        <f t="shared" si="27"/>
        <v>ई-2</v>
      </c>
      <c r="AV66" s="131"/>
      <c r="AW66" s="488">
        <f t="shared" si="7"/>
        <v>0</v>
      </c>
      <c r="AX66" s="338">
        <f>SUM(AW66*100)/AW12</f>
        <v>0</v>
      </c>
      <c r="AY66" s="325" t="str">
        <f t="shared" si="28"/>
        <v>ई-2</v>
      </c>
      <c r="AZ66" s="109"/>
      <c r="BA66" s="137"/>
      <c r="BB66" s="137"/>
      <c r="BC66" s="137"/>
    </row>
    <row r="67" spans="1:55" s="138" customFormat="1" ht="35.1" customHeight="1" x14ac:dyDescent="0.25">
      <c r="A67" s="137"/>
      <c r="B67" s="319">
        <f>Info_1!M59</f>
        <v>0</v>
      </c>
      <c r="C67" s="111">
        <f>Info_1!J59</f>
        <v>0</v>
      </c>
      <c r="D67" s="112">
        <f>Info_1!K59</f>
        <v>0</v>
      </c>
      <c r="E67" s="113">
        <f>Info_1!L59</f>
        <v>0</v>
      </c>
      <c r="F67" s="321">
        <v>0</v>
      </c>
      <c r="G67" s="484">
        <v>0</v>
      </c>
      <c r="H67" s="323">
        <f t="shared" si="16"/>
        <v>0</v>
      </c>
      <c r="I67" s="364"/>
      <c r="J67" s="324" t="str">
        <f t="shared" si="21"/>
        <v>ई-2</v>
      </c>
      <c r="K67" s="121"/>
      <c r="L67" s="321">
        <v>0</v>
      </c>
      <c r="M67" s="484">
        <v>0</v>
      </c>
      <c r="N67" s="323">
        <f t="shared" si="17"/>
        <v>0</v>
      </c>
      <c r="O67" s="364"/>
      <c r="P67" s="324" t="str">
        <f t="shared" si="22"/>
        <v>ई-2</v>
      </c>
      <c r="Q67" s="122"/>
      <c r="R67" s="321">
        <v>0</v>
      </c>
      <c r="S67" s="484">
        <v>0</v>
      </c>
      <c r="T67" s="323">
        <f t="shared" si="18"/>
        <v>0</v>
      </c>
      <c r="U67" s="364"/>
      <c r="V67" s="324" t="str">
        <f t="shared" si="23"/>
        <v>ई-2</v>
      </c>
      <c r="W67" s="121"/>
      <c r="X67" s="321">
        <v>0</v>
      </c>
      <c r="Y67" s="484">
        <v>0</v>
      </c>
      <c r="Z67" s="323">
        <f t="shared" si="19"/>
        <v>0</v>
      </c>
      <c r="AA67" s="364"/>
      <c r="AB67" s="324" t="str">
        <f t="shared" si="24"/>
        <v>ई-2</v>
      </c>
      <c r="AC67" s="122"/>
      <c r="AD67" s="321"/>
      <c r="AE67" s="322"/>
      <c r="AF67" s="323"/>
      <c r="AG67" s="324"/>
      <c r="AH67" s="121"/>
      <c r="AI67" s="321">
        <v>0</v>
      </c>
      <c r="AJ67" s="484">
        <v>0</v>
      </c>
      <c r="AK67" s="323">
        <f t="shared" si="20"/>
        <v>0</v>
      </c>
      <c r="AL67" s="324" t="str">
        <f t="shared" si="6"/>
        <v>ई-2</v>
      </c>
      <c r="AM67" s="324"/>
      <c r="AN67" s="123">
        <v>0</v>
      </c>
      <c r="AO67" s="324" t="str">
        <f t="shared" si="25"/>
        <v>ई-2</v>
      </c>
      <c r="AP67" s="121"/>
      <c r="AQ67" s="124">
        <v>0</v>
      </c>
      <c r="AR67" s="324" t="str">
        <f t="shared" si="26"/>
        <v>ई-2</v>
      </c>
      <c r="AS67" s="122"/>
      <c r="AT67" s="123">
        <v>0</v>
      </c>
      <c r="AU67" s="324" t="str">
        <f t="shared" si="27"/>
        <v>ई-2</v>
      </c>
      <c r="AV67" s="121"/>
      <c r="AW67" s="488">
        <f t="shared" si="7"/>
        <v>0</v>
      </c>
      <c r="AX67" s="339">
        <f>SUM(AW67*100)/AW12</f>
        <v>0</v>
      </c>
      <c r="AY67" s="325" t="str">
        <f t="shared" si="28"/>
        <v>ई-2</v>
      </c>
      <c r="AZ67" s="109"/>
      <c r="BA67" s="137"/>
      <c r="BB67" s="137"/>
      <c r="BC67" s="137"/>
    </row>
    <row r="68" spans="1:55" s="138" customFormat="1" ht="35.1" customHeight="1" x14ac:dyDescent="0.25">
      <c r="A68" s="137"/>
      <c r="B68" s="110">
        <f>Info_1!M60</f>
        <v>0</v>
      </c>
      <c r="C68" s="111">
        <f>Info_1!J60</f>
        <v>0</v>
      </c>
      <c r="D68" s="320">
        <f>Info_1!K60</f>
        <v>0</v>
      </c>
      <c r="E68" s="326">
        <f>Info_1!L60</f>
        <v>0</v>
      </c>
      <c r="F68" s="114">
        <v>0</v>
      </c>
      <c r="G68" s="481">
        <v>0</v>
      </c>
      <c r="H68" s="323">
        <f t="shared" si="16"/>
        <v>0</v>
      </c>
      <c r="I68" s="364"/>
      <c r="J68" s="108" t="str">
        <f t="shared" si="21"/>
        <v>ई-2</v>
      </c>
      <c r="K68" s="121"/>
      <c r="L68" s="114">
        <v>0</v>
      </c>
      <c r="M68" s="481">
        <v>0</v>
      </c>
      <c r="N68" s="323">
        <f t="shared" si="17"/>
        <v>0</v>
      </c>
      <c r="O68" s="364"/>
      <c r="P68" s="108" t="str">
        <f t="shared" si="22"/>
        <v>ई-2</v>
      </c>
      <c r="Q68" s="122"/>
      <c r="R68" s="114">
        <v>0</v>
      </c>
      <c r="S68" s="481">
        <v>0</v>
      </c>
      <c r="T68" s="323">
        <f t="shared" si="18"/>
        <v>0</v>
      </c>
      <c r="U68" s="364"/>
      <c r="V68" s="108" t="str">
        <f t="shared" si="23"/>
        <v>ई-2</v>
      </c>
      <c r="W68" s="121"/>
      <c r="X68" s="114">
        <v>0</v>
      </c>
      <c r="Y68" s="481">
        <v>0</v>
      </c>
      <c r="Z68" s="323">
        <f t="shared" si="19"/>
        <v>0</v>
      </c>
      <c r="AA68" s="364"/>
      <c r="AB68" s="108" t="str">
        <f t="shared" si="24"/>
        <v>ई-2</v>
      </c>
      <c r="AC68" s="122"/>
      <c r="AD68" s="114"/>
      <c r="AE68" s="115"/>
      <c r="AF68" s="116"/>
      <c r="AG68" s="108"/>
      <c r="AH68" s="121"/>
      <c r="AI68" s="114">
        <v>0</v>
      </c>
      <c r="AJ68" s="481">
        <v>0</v>
      </c>
      <c r="AK68" s="323">
        <f t="shared" si="20"/>
        <v>0</v>
      </c>
      <c r="AL68" s="108" t="str">
        <f t="shared" si="6"/>
        <v>ई-2</v>
      </c>
      <c r="AM68" s="108"/>
      <c r="AN68" s="123">
        <v>0</v>
      </c>
      <c r="AO68" s="108" t="str">
        <f t="shared" si="25"/>
        <v>ई-2</v>
      </c>
      <c r="AP68" s="121"/>
      <c r="AQ68" s="124">
        <v>0</v>
      </c>
      <c r="AR68" s="108" t="str">
        <f t="shared" si="26"/>
        <v>ई-2</v>
      </c>
      <c r="AS68" s="122"/>
      <c r="AT68" s="123">
        <v>0</v>
      </c>
      <c r="AU68" s="108" t="str">
        <f t="shared" si="27"/>
        <v>ई-2</v>
      </c>
      <c r="AV68" s="121"/>
      <c r="AW68" s="488">
        <f t="shared" si="7"/>
        <v>0</v>
      </c>
      <c r="AX68" s="337">
        <f>SUM(AW68*100)/AW12</f>
        <v>0</v>
      </c>
      <c r="AY68" s="325" t="str">
        <f t="shared" si="28"/>
        <v>ई-2</v>
      </c>
      <c r="AZ68" s="109"/>
      <c r="BA68" s="137"/>
      <c r="BB68" s="137"/>
      <c r="BC68" s="137"/>
    </row>
    <row r="69" spans="1:55" s="138" customFormat="1" ht="35.1" customHeight="1" x14ac:dyDescent="0.25">
      <c r="A69" s="137"/>
      <c r="B69" s="319">
        <f>Info_1!M61</f>
        <v>0</v>
      </c>
      <c r="C69" s="111">
        <f>Info_1!J61</f>
        <v>0</v>
      </c>
      <c r="D69" s="112">
        <f>Info_1!K61</f>
        <v>0</v>
      </c>
      <c r="E69" s="113">
        <f>Info_1!L61</f>
        <v>0</v>
      </c>
      <c r="F69" s="321">
        <v>0</v>
      </c>
      <c r="G69" s="484">
        <v>0</v>
      </c>
      <c r="H69" s="323">
        <f t="shared" si="16"/>
        <v>0</v>
      </c>
      <c r="I69" s="364"/>
      <c r="J69" s="324" t="str">
        <f t="shared" ref="J69:J72" si="29">IF(H69&gt;=91,"अ-1",
IF(H69&gt;=81,"अ-2",
IF(H69&gt;=71,"ब-1",
IF(H69&gt;=61,"ब-2",
IF(H69&gt;=51,"क-1",
IF(H69&gt;=41,"क-2",
IF(H69&gt;=33,"ड",
IF(H69&gt;=21,"ई-1",
IF(H69&lt;=20, "ई-2"
)))))))))</f>
        <v>ई-2</v>
      </c>
      <c r="K69" s="121"/>
      <c r="L69" s="321">
        <v>0</v>
      </c>
      <c r="M69" s="484">
        <v>0</v>
      </c>
      <c r="N69" s="323">
        <f t="shared" si="17"/>
        <v>0</v>
      </c>
      <c r="O69" s="364"/>
      <c r="P69" s="324" t="str">
        <f t="shared" ref="P69:P72" si="30">IF(N69&gt;=91,"अ-1",
IF(N69&gt;=81,"अ-2",
IF(N69&gt;=71,"ब-1",
IF(N69&gt;=61,"ब-2",
IF(N69&gt;=51,"क-1",
IF(N69&gt;=41,"क-2",
IF(N69&gt;=33,"ड",
IF(N69&gt;=21,"ई-1",
IF(N69&lt;=20, "ई-2"
)))))))))</f>
        <v>ई-2</v>
      </c>
      <c r="Q69" s="122"/>
      <c r="R69" s="321">
        <v>0</v>
      </c>
      <c r="S69" s="484">
        <v>0</v>
      </c>
      <c r="T69" s="323">
        <f t="shared" si="18"/>
        <v>0</v>
      </c>
      <c r="U69" s="364"/>
      <c r="V69" s="324" t="str">
        <f t="shared" ref="V69:V72" si="31">IF(T69&gt;=91,"अ-1",
IF(T69&gt;=81,"अ-2",
IF(T69&gt;=71,"ब-1",
IF(T69&gt;=61,"ब-2",
IF(T69&gt;=51,"क-1",
IF(T69&gt;=41,"क-2",
IF(T69&gt;=33,"ड",
IF(T69&gt;=21,"ई-1",
IF(T69&lt;=20, "ई-2"
)))))))))</f>
        <v>ई-2</v>
      </c>
      <c r="W69" s="121"/>
      <c r="X69" s="321">
        <v>0</v>
      </c>
      <c r="Y69" s="484">
        <v>0</v>
      </c>
      <c r="Z69" s="323">
        <f t="shared" si="19"/>
        <v>0</v>
      </c>
      <c r="AA69" s="364"/>
      <c r="AB69" s="324" t="str">
        <f t="shared" ref="AB69:AB72" si="32">IF(Z69&gt;=91,"अ-1",
IF(Z69&gt;=81,"अ-2",
IF(Z69&gt;=71,"ब-1",
IF(Z69&gt;=61,"ब-2",
IF(Z69&gt;=51,"क-1",
IF(Z69&gt;=41,"क-2",
IF(Z69&gt;=33,"ड",
IF(Z69&gt;=21,"ई-1",
IF(Z69&lt;=20, "ई-2"
)))))))))</f>
        <v>ई-2</v>
      </c>
      <c r="AC69" s="122"/>
      <c r="AD69" s="321"/>
      <c r="AE69" s="322"/>
      <c r="AF69" s="323"/>
      <c r="AG69" s="324"/>
      <c r="AH69" s="121"/>
      <c r="AI69" s="321">
        <v>0</v>
      </c>
      <c r="AJ69" s="484">
        <v>0</v>
      </c>
      <c r="AK69" s="323">
        <f t="shared" si="20"/>
        <v>0</v>
      </c>
      <c r="AL69" s="324" t="str">
        <f t="shared" si="6"/>
        <v>ई-2</v>
      </c>
      <c r="AM69" s="324"/>
      <c r="AN69" s="123">
        <v>0</v>
      </c>
      <c r="AO69" s="324" t="str">
        <f t="shared" ref="AO69:AO72" si="33">IF(AN69&gt;=91,"अ-1",
IF(AN69&gt;=81,"अ-2",
IF(AN69&gt;=71,"ब-1",
IF(AN69&gt;=61,"ब-2",
IF(AN69&gt;=51,"क-1",
IF(AN69&gt;=41,"क-2",
IF(AN69&gt;=33,"ड",
IF(AN69&gt;=21,"ई-1",
IF(AN69&lt;=20, "ई-2"
)))))))))</f>
        <v>ई-2</v>
      </c>
      <c r="AP69" s="121"/>
      <c r="AQ69" s="124">
        <v>0</v>
      </c>
      <c r="AR69" s="324" t="str">
        <f t="shared" ref="AR69:AR72" si="34">IF(AQ69&gt;=91,"अ-1",
IF(AQ69&gt;=81,"अ-2",
IF(AQ69&gt;=71,"ब-1",
IF(AQ69&gt;=61,"ब-2",
IF(AQ69&gt;=51,"क-1",
IF(AQ69&gt;=41,"क-2",
IF(AQ69&gt;=33,"ड",
IF(AQ69&gt;=21,"ई-1",
IF(AQ69&lt;=20, "ई-2"
)))))))))</f>
        <v>ई-2</v>
      </c>
      <c r="AS69" s="122"/>
      <c r="AT69" s="123">
        <v>0</v>
      </c>
      <c r="AU69" s="324" t="str">
        <f t="shared" ref="AU69:AU72" si="35">IF(AT69&gt;=91,"अ-1",
IF(AT69&gt;=81,"अ-2",
IF(AT69&gt;=71,"ब-1",
IF(AT69&gt;=61,"ब-2",
IF(AT69&gt;=51,"क-1",
IF(AT69&gt;=41,"क-2",
IF(AT69&gt;=33,"ड",
IF(AT69&gt;=21,"ई-1",
IF(AT69&lt;=20, "ई-2"
)))))))))</f>
        <v>ई-2</v>
      </c>
      <c r="AV69" s="121"/>
      <c r="AW69" s="488">
        <f t="shared" si="7"/>
        <v>0</v>
      </c>
      <c r="AX69" s="339">
        <f>SUM(AW69*100)/AW12</f>
        <v>0</v>
      </c>
      <c r="AY69" s="325" t="str">
        <f t="shared" si="28"/>
        <v>ई-2</v>
      </c>
      <c r="AZ69" s="109"/>
      <c r="BA69" s="137"/>
      <c r="BB69" s="137"/>
      <c r="BC69" s="137"/>
    </row>
    <row r="70" spans="1:55" s="138" customFormat="1" ht="35.1" customHeight="1" x14ac:dyDescent="0.25">
      <c r="A70" s="137"/>
      <c r="B70" s="110">
        <f>Info_1!M62</f>
        <v>0</v>
      </c>
      <c r="C70" s="111">
        <f>Info_1!J62</f>
        <v>0</v>
      </c>
      <c r="D70" s="320">
        <f>Info_1!K62</f>
        <v>0</v>
      </c>
      <c r="E70" s="326">
        <f>Info_1!L62</f>
        <v>0</v>
      </c>
      <c r="F70" s="114">
        <v>0</v>
      </c>
      <c r="G70" s="481">
        <v>0</v>
      </c>
      <c r="H70" s="323">
        <f t="shared" si="16"/>
        <v>0</v>
      </c>
      <c r="I70" s="364"/>
      <c r="J70" s="108" t="str">
        <f t="shared" si="29"/>
        <v>ई-2</v>
      </c>
      <c r="K70" s="121"/>
      <c r="L70" s="114">
        <v>0</v>
      </c>
      <c r="M70" s="481">
        <v>0</v>
      </c>
      <c r="N70" s="323">
        <f t="shared" si="17"/>
        <v>0</v>
      </c>
      <c r="O70" s="364"/>
      <c r="P70" s="108" t="str">
        <f t="shared" si="30"/>
        <v>ई-2</v>
      </c>
      <c r="Q70" s="122"/>
      <c r="R70" s="114">
        <v>0</v>
      </c>
      <c r="S70" s="481">
        <v>0</v>
      </c>
      <c r="T70" s="323">
        <f t="shared" si="18"/>
        <v>0</v>
      </c>
      <c r="U70" s="364"/>
      <c r="V70" s="108" t="str">
        <f t="shared" si="31"/>
        <v>ई-2</v>
      </c>
      <c r="W70" s="121"/>
      <c r="X70" s="114">
        <v>0</v>
      </c>
      <c r="Y70" s="481">
        <v>0</v>
      </c>
      <c r="Z70" s="323">
        <f t="shared" si="19"/>
        <v>0</v>
      </c>
      <c r="AA70" s="364"/>
      <c r="AB70" s="108" t="str">
        <f t="shared" si="32"/>
        <v>ई-2</v>
      </c>
      <c r="AC70" s="122"/>
      <c r="AD70" s="114"/>
      <c r="AE70" s="115"/>
      <c r="AF70" s="116"/>
      <c r="AG70" s="108"/>
      <c r="AH70" s="121"/>
      <c r="AI70" s="114">
        <v>0</v>
      </c>
      <c r="AJ70" s="481">
        <v>0</v>
      </c>
      <c r="AK70" s="323">
        <f t="shared" si="20"/>
        <v>0</v>
      </c>
      <c r="AL70" s="108" t="str">
        <f t="shared" si="6"/>
        <v>ई-2</v>
      </c>
      <c r="AM70" s="108"/>
      <c r="AN70" s="123">
        <v>0</v>
      </c>
      <c r="AO70" s="108" t="str">
        <f t="shared" si="33"/>
        <v>ई-2</v>
      </c>
      <c r="AP70" s="121"/>
      <c r="AQ70" s="124">
        <v>0</v>
      </c>
      <c r="AR70" s="108" t="str">
        <f t="shared" si="34"/>
        <v>ई-2</v>
      </c>
      <c r="AS70" s="122"/>
      <c r="AT70" s="123">
        <v>0</v>
      </c>
      <c r="AU70" s="108" t="str">
        <f t="shared" si="35"/>
        <v>ई-2</v>
      </c>
      <c r="AV70" s="121"/>
      <c r="AW70" s="488">
        <f t="shared" si="7"/>
        <v>0</v>
      </c>
      <c r="AX70" s="337">
        <f>SUM(AW70*100)/AW12</f>
        <v>0</v>
      </c>
      <c r="AY70" s="325" t="str">
        <f t="shared" si="28"/>
        <v>ई-2</v>
      </c>
      <c r="AZ70" s="109"/>
      <c r="BA70" s="137"/>
      <c r="BB70" s="137"/>
      <c r="BC70" s="137"/>
    </row>
    <row r="71" spans="1:55" s="138" customFormat="1" ht="35.1" customHeight="1" x14ac:dyDescent="0.25">
      <c r="A71" s="137"/>
      <c r="B71" s="319">
        <f>Info_1!M63</f>
        <v>0</v>
      </c>
      <c r="C71" s="111">
        <f>Info_1!J63</f>
        <v>0</v>
      </c>
      <c r="D71" s="112">
        <f>Info_1!K63</f>
        <v>0</v>
      </c>
      <c r="E71" s="113">
        <f>Info_1!L63</f>
        <v>0</v>
      </c>
      <c r="F71" s="321">
        <v>0</v>
      </c>
      <c r="G71" s="484">
        <v>0</v>
      </c>
      <c r="H71" s="323">
        <f t="shared" si="16"/>
        <v>0</v>
      </c>
      <c r="I71" s="364"/>
      <c r="J71" s="324" t="str">
        <f t="shared" si="29"/>
        <v>ई-2</v>
      </c>
      <c r="K71" s="121"/>
      <c r="L71" s="321">
        <v>0</v>
      </c>
      <c r="M71" s="484">
        <v>0</v>
      </c>
      <c r="N71" s="323">
        <f t="shared" si="17"/>
        <v>0</v>
      </c>
      <c r="O71" s="364"/>
      <c r="P71" s="324" t="str">
        <f t="shared" si="30"/>
        <v>ई-2</v>
      </c>
      <c r="Q71" s="122"/>
      <c r="R71" s="321">
        <v>0</v>
      </c>
      <c r="S71" s="484">
        <v>0</v>
      </c>
      <c r="T71" s="323">
        <f t="shared" si="18"/>
        <v>0</v>
      </c>
      <c r="U71" s="364"/>
      <c r="V71" s="324" t="str">
        <f t="shared" si="31"/>
        <v>ई-2</v>
      </c>
      <c r="W71" s="121"/>
      <c r="X71" s="321">
        <v>0</v>
      </c>
      <c r="Y71" s="484">
        <v>0</v>
      </c>
      <c r="Z71" s="323">
        <f t="shared" si="19"/>
        <v>0</v>
      </c>
      <c r="AA71" s="364"/>
      <c r="AB71" s="324" t="str">
        <f t="shared" si="32"/>
        <v>ई-2</v>
      </c>
      <c r="AC71" s="122"/>
      <c r="AD71" s="321"/>
      <c r="AE71" s="322"/>
      <c r="AF71" s="323"/>
      <c r="AG71" s="324"/>
      <c r="AH71" s="121"/>
      <c r="AI71" s="321">
        <v>0</v>
      </c>
      <c r="AJ71" s="484">
        <v>0</v>
      </c>
      <c r="AK71" s="323">
        <f t="shared" si="20"/>
        <v>0</v>
      </c>
      <c r="AL71" s="324" t="str">
        <f t="shared" si="6"/>
        <v>ई-2</v>
      </c>
      <c r="AM71" s="324"/>
      <c r="AN71" s="123">
        <v>0</v>
      </c>
      <c r="AO71" s="324" t="str">
        <f t="shared" si="33"/>
        <v>ई-2</v>
      </c>
      <c r="AP71" s="121"/>
      <c r="AQ71" s="124">
        <v>0</v>
      </c>
      <c r="AR71" s="324" t="str">
        <f t="shared" si="34"/>
        <v>ई-2</v>
      </c>
      <c r="AS71" s="122"/>
      <c r="AT71" s="123">
        <v>0</v>
      </c>
      <c r="AU71" s="324" t="str">
        <f t="shared" si="35"/>
        <v>ई-2</v>
      </c>
      <c r="AV71" s="121"/>
      <c r="AW71" s="488">
        <f t="shared" si="7"/>
        <v>0</v>
      </c>
      <c r="AX71" s="339">
        <f>SUM(AW71*100)/AW12</f>
        <v>0</v>
      </c>
      <c r="AY71" s="325" t="str">
        <f t="shared" si="28"/>
        <v>ई-2</v>
      </c>
      <c r="AZ71" s="109"/>
      <c r="BA71" s="137"/>
      <c r="BB71" s="137"/>
      <c r="BC71" s="137"/>
    </row>
    <row r="72" spans="1:55" s="138" customFormat="1" ht="35.1" customHeight="1" thickBot="1" x14ac:dyDescent="0.3">
      <c r="A72" s="137"/>
      <c r="B72" s="139">
        <f>Info_1!M64</f>
        <v>0</v>
      </c>
      <c r="C72" s="140">
        <f>Info_1!J64</f>
        <v>0</v>
      </c>
      <c r="D72" s="141">
        <f>Info_1!K64</f>
        <v>0</v>
      </c>
      <c r="E72" s="329">
        <f>Info_1!L64</f>
        <v>0</v>
      </c>
      <c r="F72" s="143">
        <v>0</v>
      </c>
      <c r="G72" s="482">
        <v>0</v>
      </c>
      <c r="H72" s="331">
        <f t="shared" si="16"/>
        <v>0</v>
      </c>
      <c r="I72" s="365"/>
      <c r="J72" s="330" t="str">
        <f t="shared" si="29"/>
        <v>ई-2</v>
      </c>
      <c r="K72" s="146"/>
      <c r="L72" s="143">
        <v>0</v>
      </c>
      <c r="M72" s="482">
        <v>0</v>
      </c>
      <c r="N72" s="331">
        <f t="shared" si="17"/>
        <v>0</v>
      </c>
      <c r="O72" s="365"/>
      <c r="P72" s="330" t="str">
        <f t="shared" si="30"/>
        <v>ई-2</v>
      </c>
      <c r="Q72" s="142"/>
      <c r="R72" s="143">
        <v>0</v>
      </c>
      <c r="S72" s="482">
        <v>0</v>
      </c>
      <c r="T72" s="331">
        <f t="shared" si="18"/>
        <v>0</v>
      </c>
      <c r="U72" s="365"/>
      <c r="V72" s="330" t="str">
        <f t="shared" si="31"/>
        <v>ई-2</v>
      </c>
      <c r="W72" s="146"/>
      <c r="X72" s="143">
        <v>0</v>
      </c>
      <c r="Y72" s="482">
        <v>0</v>
      </c>
      <c r="Z72" s="331">
        <f t="shared" si="19"/>
        <v>0</v>
      </c>
      <c r="AA72" s="365"/>
      <c r="AB72" s="330" t="str">
        <f t="shared" si="32"/>
        <v>ई-2</v>
      </c>
      <c r="AC72" s="142"/>
      <c r="AD72" s="143"/>
      <c r="AE72" s="144"/>
      <c r="AF72" s="145"/>
      <c r="AG72" s="330"/>
      <c r="AH72" s="146"/>
      <c r="AI72" s="143">
        <v>0</v>
      </c>
      <c r="AJ72" s="482">
        <v>0</v>
      </c>
      <c r="AK72" s="331">
        <f t="shared" si="20"/>
        <v>0</v>
      </c>
      <c r="AL72" s="330" t="str">
        <f t="shared" si="6"/>
        <v>ई-2</v>
      </c>
      <c r="AM72" s="330"/>
      <c r="AN72" s="147">
        <v>0</v>
      </c>
      <c r="AO72" s="330" t="str">
        <f t="shared" si="33"/>
        <v>ई-2</v>
      </c>
      <c r="AP72" s="146"/>
      <c r="AQ72" s="148">
        <v>0</v>
      </c>
      <c r="AR72" s="330" t="str">
        <f t="shared" si="34"/>
        <v>ई-2</v>
      </c>
      <c r="AS72" s="142"/>
      <c r="AT72" s="147">
        <v>0</v>
      </c>
      <c r="AU72" s="330" t="str">
        <f t="shared" si="35"/>
        <v>ई-2</v>
      </c>
      <c r="AV72" s="146"/>
      <c r="AW72" s="489">
        <f t="shared" si="7"/>
        <v>0</v>
      </c>
      <c r="AX72" s="334">
        <f>SUM(AW72*100)/AW12</f>
        <v>0</v>
      </c>
      <c r="AY72" s="269" t="str">
        <f t="shared" si="28"/>
        <v>ई-2</v>
      </c>
      <c r="AZ72" s="109"/>
      <c r="BA72" s="137"/>
      <c r="BB72" s="137"/>
      <c r="BC72" s="137"/>
    </row>
    <row r="73" spans="1:55" s="149" customFormat="1" ht="21.95" customHeight="1" x14ac:dyDescent="0.25">
      <c r="C73" s="150"/>
      <c r="D73" s="151"/>
      <c r="E73" s="151"/>
      <c r="F73" s="152"/>
      <c r="G73" s="152"/>
      <c r="H73" s="153"/>
      <c r="I73" s="153"/>
      <c r="J73" s="154"/>
      <c r="L73" s="152"/>
      <c r="M73" s="152"/>
      <c r="N73" s="153"/>
      <c r="O73" s="153"/>
      <c r="P73" s="154"/>
      <c r="R73" s="152"/>
      <c r="S73" s="152"/>
      <c r="T73" s="153"/>
      <c r="U73" s="153"/>
      <c r="V73" s="154"/>
      <c r="X73" s="152"/>
      <c r="Y73" s="152"/>
      <c r="Z73" s="153"/>
      <c r="AA73" s="153"/>
      <c r="AB73" s="154"/>
      <c r="AD73" s="152"/>
      <c r="AE73" s="152"/>
      <c r="AF73" s="153"/>
      <c r="AG73" s="154"/>
      <c r="AI73" s="152"/>
      <c r="AJ73" s="152"/>
      <c r="AK73" s="153"/>
      <c r="AL73" s="154"/>
      <c r="AN73" s="153"/>
      <c r="AO73" s="154"/>
      <c r="AQ73" s="153"/>
      <c r="AR73" s="154"/>
      <c r="AT73" s="153"/>
      <c r="AU73" s="154"/>
    </row>
    <row r="74" spans="1:55" s="149" customFormat="1" ht="12" customHeight="1" x14ac:dyDescent="0.25">
      <c r="C74" s="150"/>
      <c r="D74" s="151"/>
      <c r="E74" s="151"/>
      <c r="F74" s="152"/>
      <c r="G74" s="152"/>
      <c r="H74" s="153"/>
      <c r="I74" s="153"/>
      <c r="J74" s="154"/>
      <c r="L74" s="152"/>
      <c r="M74" s="152"/>
      <c r="N74" s="153"/>
      <c r="O74" s="153"/>
      <c r="P74" s="154"/>
      <c r="R74" s="152"/>
      <c r="S74" s="152"/>
      <c r="T74" s="153"/>
      <c r="U74" s="153"/>
      <c r="V74" s="154"/>
      <c r="X74" s="152"/>
      <c r="Y74" s="152"/>
      <c r="Z74" s="153"/>
      <c r="AA74" s="153"/>
      <c r="AB74" s="154"/>
      <c r="AD74" s="152"/>
      <c r="AE74" s="152"/>
      <c r="AF74" s="153"/>
      <c r="AG74" s="154"/>
      <c r="AI74" s="152"/>
      <c r="AJ74" s="152"/>
      <c r="AK74" s="153"/>
      <c r="AL74" s="154"/>
      <c r="AN74" s="153"/>
      <c r="AO74" s="154"/>
      <c r="AQ74" s="153"/>
      <c r="AR74" s="154"/>
      <c r="AT74" s="153"/>
      <c r="AU74" s="154"/>
    </row>
    <row r="75" spans="1:55" s="149" customFormat="1" ht="21.95" customHeight="1" x14ac:dyDescent="0.25">
      <c r="C75" s="150"/>
      <c r="D75" s="151"/>
      <c r="E75" s="151"/>
      <c r="F75" s="152"/>
      <c r="G75" s="152"/>
      <c r="H75" s="153"/>
      <c r="I75" s="153"/>
      <c r="J75" s="154"/>
      <c r="L75" s="152"/>
      <c r="M75" s="152"/>
      <c r="N75" s="153"/>
      <c r="O75" s="153"/>
      <c r="P75" s="154"/>
      <c r="R75" s="152"/>
      <c r="S75" s="152"/>
      <c r="T75" s="153"/>
      <c r="U75" s="153"/>
      <c r="V75" s="154"/>
      <c r="X75" s="152"/>
      <c r="Y75" s="152"/>
      <c r="Z75" s="153"/>
      <c r="AA75" s="153"/>
      <c r="AB75" s="154"/>
      <c r="AD75" s="152"/>
      <c r="AE75" s="152"/>
      <c r="AF75" s="153"/>
      <c r="AG75" s="154"/>
      <c r="AI75" s="152"/>
      <c r="AJ75" s="152"/>
      <c r="AK75" s="153"/>
      <c r="AL75" s="154"/>
      <c r="AN75" s="153"/>
      <c r="AO75" s="154"/>
      <c r="AQ75" s="153"/>
      <c r="AR75" s="154"/>
      <c r="AT75" s="153"/>
      <c r="AU75" s="154"/>
    </row>
    <row r="76" spans="1:55" s="149" customFormat="1" ht="21.95" customHeight="1" x14ac:dyDescent="0.25">
      <c r="C76" s="150"/>
      <c r="D76" s="151"/>
      <c r="E76" s="151"/>
      <c r="F76" s="152"/>
      <c r="G76" s="152"/>
      <c r="H76" s="153"/>
      <c r="I76" s="153"/>
      <c r="J76" s="154"/>
      <c r="L76" s="152"/>
      <c r="M76" s="152"/>
      <c r="N76" s="153"/>
      <c r="O76" s="153"/>
      <c r="P76" s="154"/>
      <c r="R76" s="152"/>
      <c r="S76" s="152"/>
      <c r="T76" s="153"/>
      <c r="U76" s="153"/>
      <c r="V76" s="154"/>
      <c r="X76" s="152"/>
      <c r="Y76" s="152"/>
      <c r="Z76" s="153"/>
      <c r="AA76" s="153"/>
      <c r="AB76" s="154"/>
      <c r="AD76" s="152"/>
      <c r="AE76" s="152"/>
      <c r="AF76" s="153"/>
      <c r="AG76" s="154"/>
      <c r="AI76" s="152"/>
      <c r="AJ76" s="152"/>
      <c r="AK76" s="153"/>
      <c r="AL76" s="154"/>
      <c r="AN76" s="153"/>
      <c r="AO76" s="154"/>
      <c r="AQ76" s="153"/>
      <c r="AR76" s="154"/>
      <c r="AT76" s="153"/>
      <c r="AU76" s="154"/>
    </row>
  </sheetData>
  <sheetProtection password="ACED" sheet="1" objects="1" scenarios="1"/>
  <mergeCells count="60">
    <mergeCell ref="A9:A12"/>
    <mergeCell ref="B9:B12"/>
    <mergeCell ref="C9:C12"/>
    <mergeCell ref="F9:AV9"/>
    <mergeCell ref="D10:D11"/>
    <mergeCell ref="F10:K10"/>
    <mergeCell ref="L10:Q10"/>
    <mergeCell ref="R10:W10"/>
    <mergeCell ref="X10:AC10"/>
    <mergeCell ref="AI10:AM10"/>
    <mergeCell ref="AN10:AP10"/>
    <mergeCell ref="AQ10:AS10"/>
    <mergeCell ref="AT10:AV10"/>
    <mergeCell ref="E9:E10"/>
    <mergeCell ref="AD10:AH10"/>
    <mergeCell ref="AW9:AY10"/>
    <mergeCell ref="AQ5:AR5"/>
    <mergeCell ref="AS5:AT5"/>
    <mergeCell ref="B7:C7"/>
    <mergeCell ref="D5:N5"/>
    <mergeCell ref="AI5:AL5"/>
    <mergeCell ref="AX7:AY7"/>
    <mergeCell ref="AX5:AY5"/>
    <mergeCell ref="AS7:AT7"/>
    <mergeCell ref="D7:F7"/>
    <mergeCell ref="H7:K7"/>
    <mergeCell ref="AV5:AW5"/>
    <mergeCell ref="AV7:AW7"/>
    <mergeCell ref="S7:V7"/>
    <mergeCell ref="W7:AE7"/>
    <mergeCell ref="B2:AY2"/>
    <mergeCell ref="B5:C5"/>
    <mergeCell ref="S5:V5"/>
    <mergeCell ref="W5:X5"/>
    <mergeCell ref="Z5:AC5"/>
    <mergeCell ref="AD5:AE5"/>
    <mergeCell ref="AO5:AP5"/>
    <mergeCell ref="AV3:AY3"/>
    <mergeCell ref="AQ3:AT3"/>
    <mergeCell ref="AB3:AF3"/>
    <mergeCell ref="AG3:AM3"/>
    <mergeCell ref="F3:Q3"/>
    <mergeCell ref="T3:Y3"/>
    <mergeCell ref="B3:C3"/>
    <mergeCell ref="BA3:BC11"/>
    <mergeCell ref="BA13:BC20"/>
    <mergeCell ref="B1:AY1"/>
    <mergeCell ref="AV8:AW8"/>
    <mergeCell ref="AX8:AY8"/>
    <mergeCell ref="AQ8:AR8"/>
    <mergeCell ref="AS8:AT8"/>
    <mergeCell ref="AI8:AL8"/>
    <mergeCell ref="AM8:AN8"/>
    <mergeCell ref="AO7:AP7"/>
    <mergeCell ref="AQ7:AR7"/>
    <mergeCell ref="AI7:AL7"/>
    <mergeCell ref="AM5:AN5"/>
    <mergeCell ref="AM7:AN7"/>
    <mergeCell ref="S8:AG8"/>
    <mergeCell ref="L7:N7"/>
  </mergeCells>
  <conditionalFormatting sqref="E13:E51 E53 E55 E57 E59 E61 E63 E65 E67 E69 E71">
    <cfRule type="cellIs" dxfId="19" priority="57" operator="between">
      <formula>"F"</formula>
      <formula>0</formula>
    </cfRule>
    <cfRule type="containsText" dxfId="18" priority="59" operator="containsText" text="F">
      <formula>NOT(ISERROR(SEARCH("F",E13)))</formula>
    </cfRule>
    <cfRule type="containsText" dxfId="17" priority="60" operator="containsText" text="M">
      <formula>NOT(ISERROR(SEARCH("M",E13)))</formula>
    </cfRule>
  </conditionalFormatting>
  <conditionalFormatting sqref="E15">
    <cfRule type="cellIs" dxfId="16" priority="58" operator="between">
      <formula>"F"</formula>
      <formula>0</formula>
    </cfRule>
  </conditionalFormatting>
  <conditionalFormatting sqref="AY53:AY72">
    <cfRule type="expression" dxfId="15" priority="79">
      <formula>E53:E95=0</formula>
    </cfRule>
  </conditionalFormatting>
  <conditionalFormatting sqref="E52 E54 E56 E58 E60 E62 E64 E66 E68 E70 E72">
    <cfRule type="cellIs" dxfId="14" priority="8" operator="between">
      <formula>"F"</formula>
      <formula>0</formula>
    </cfRule>
    <cfRule type="containsText" dxfId="13" priority="9" operator="containsText" text="F">
      <formula>NOT(ISERROR(SEARCH("F",E52)))</formula>
    </cfRule>
    <cfRule type="containsText" dxfId="12" priority="10" operator="containsText" text="M">
      <formula>NOT(ISERROR(SEARCH("M",E52)))</formula>
    </cfRule>
  </conditionalFormatting>
  <conditionalFormatting sqref="AY13:AY52">
    <cfRule type="expression" dxfId="11" priority="450">
      <formula>E13:E71=0</formula>
    </cfRule>
  </conditionalFormatting>
  <conditionalFormatting sqref="J13:J72">
    <cfRule type="expression" dxfId="10" priority="451">
      <formula>E13:E71=0</formula>
    </cfRule>
  </conditionalFormatting>
  <conditionalFormatting sqref="P13:P72">
    <cfRule type="expression" dxfId="9" priority="453">
      <formula>E13:E71=0</formula>
    </cfRule>
  </conditionalFormatting>
  <conditionalFormatting sqref="V13:V72">
    <cfRule type="expression" dxfId="8" priority="455">
      <formula>E13:E71=0</formula>
    </cfRule>
  </conditionalFormatting>
  <conditionalFormatting sqref="AB13:AB72">
    <cfRule type="expression" dxfId="7" priority="457">
      <formula>E13:E71=0</formula>
    </cfRule>
  </conditionalFormatting>
  <conditionalFormatting sqref="AG13:AG72">
    <cfRule type="expression" dxfId="6" priority="459">
      <formula>E13:E71=0</formula>
    </cfRule>
  </conditionalFormatting>
  <conditionalFormatting sqref="AO13:AO72">
    <cfRule type="expression" dxfId="5" priority="463">
      <formula>E13:E71=0</formula>
    </cfRule>
  </conditionalFormatting>
  <conditionalFormatting sqref="AR13:AR72">
    <cfRule type="expression" dxfId="4" priority="465">
      <formula>E13:E71=0</formula>
    </cfRule>
  </conditionalFormatting>
  <conditionalFormatting sqref="AU13:AU72">
    <cfRule type="expression" dxfId="3" priority="467">
      <formula>E13:E71=0</formula>
    </cfRule>
  </conditionalFormatting>
  <conditionalFormatting sqref="AM13:AM72">
    <cfRule type="expression" dxfId="2" priority="4">
      <formula>P13:P71=0</formula>
    </cfRule>
  </conditionalFormatting>
  <conditionalFormatting sqref="AL13:AL72">
    <cfRule type="expression" dxfId="1" priority="3">
      <formula>E13:E71=0</formula>
    </cfRule>
  </conditionalFormatting>
  <conditionalFormatting sqref="B13:AX72">
    <cfRule type="cellIs" dxfId="0" priority="1" operator="equal">
      <formula>0</formula>
    </cfRule>
  </conditionalFormatting>
  <dataValidations count="9">
    <dataValidation type="whole" allowBlank="1" showInputMessage="1" showErrorMessage="1" errorTitle="अंक जाँच लें ।" error="यह अंक Valid नहीं है ।_x000a__x000a_सही अंक Type करें ।" promptTitle="आकारिक मूल्यमापन के अंक" sqref="F13:F72">
      <formula1>0</formula1>
      <formula2>70</formula2>
    </dataValidation>
    <dataValidation type="whole" allowBlank="1" showInputMessage="1" showErrorMessage="1" errorTitle="सही अंक Type करें ।" error="यह अंक Valid नहीं है ।_x000a__x000a_सही अंक Type करें ।" promptTitle="आकारिक मूल्यमापन के अंक !" sqref="AT13:AT72 AN13:AN72 AQ13:AQ72">
      <formula1>0</formula1>
      <formula2>100</formula2>
    </dataValidation>
    <dataValidation type="whole" allowBlank="1" showInputMessage="1" showErrorMessage="1" errorTitle="सही अंक Type करें ।" error="यह अंक Valid नहीं है ।_x000a__x000a_सही अंक Type करें ।" promptTitle="संकलित मूल्यमापन के अंक !" sqref="G13:G72 M13:M72 S13:S72 Y13:Y72">
      <formula1>0</formula1>
      <formula2>30</formula2>
    </dataValidation>
    <dataValidation type="whole" allowBlank="1" showInputMessage="1" showErrorMessage="1" errorTitle="सही अंक Type करें ।" error="यह अंक Valid नहीं है ।_x000a__x000a_सही अंक Type करें ।" promptTitle="आकारिक मूल्यमापन के अंक !" sqref="R13:R72 X13:X72 L13:L72 AI13:AI73">
      <formula1>0</formula1>
      <formula2>70</formula2>
    </dataValidation>
    <dataValidation type="whole" allowBlank="1" showInputMessage="1" showErrorMessage="1" errorTitle="Not Applicable" error="लागू नहीं ।" sqref="AD12:AE72">
      <formula1>0</formula1>
      <formula2>0</formula2>
    </dataValidation>
    <dataValidation type="whole" allowBlank="1" showInputMessage="1" showErrorMessage="1" errorTitle="Not Applicable" error="लागू नहीं ।" sqref="AI12">
      <formula1>0</formula1>
      <formula2>70</formula2>
    </dataValidation>
    <dataValidation type="whole" allowBlank="1" showInputMessage="1" showErrorMessage="1" errorTitle="Not Applicable" error="लागू नहीं ।" sqref="AJ12">
      <formula1>0</formula1>
      <formula2>30</formula2>
    </dataValidation>
    <dataValidation type="list" allowBlank="1" showInputMessage="1" showErrorMessage="1" sqref="R3">
      <formula1>"1, 2"</formula1>
    </dataValidation>
    <dataValidation type="whole" allowBlank="1" showInputMessage="1" showErrorMessage="1" errorTitle="सही अंक Type करें ।" error="यह अंक Valid नहीं है ।_x000a__x000a_सही अंक Type करें ।" promptTitle="संकलित मूल्यमापन के अंक !" sqref="AJ13:AJ72">
      <formula1>0</formula1>
      <formula2>30</formula2>
    </dataValidation>
  </dataValidations>
  <printOptions horizontalCentered="1"/>
  <pageMargins left="0.27559055118110237" right="0.19685039370078741" top="0.27" bottom="0.46" header="0.19685039370078741" footer="0.19685039370078741"/>
  <pageSetup paperSize="8" scale="66" orientation="landscape" r:id="rId1"/>
  <headerFooter>
    <oddFooter>&amp;L&amp;"Arial Unicode MS,Bold"&amp;16वर्ग शिक्षक / शिक्षिका (नावं व स्वाक्षरी): &amp;C&amp;"Arial Unicode MS,Bold"&amp;16मुख्याध्यापकाची (स्वाक्षरी):&amp;R&amp;"Arial Unicode MS,Bold"&amp;16विभाग निरीक्षकाची (स्वाक्षरी):</oddFooter>
  </headerFooter>
  <rowBreaks count="1" manualBreakCount="1">
    <brk id="34" min="1" max="46" man="1"/>
  </rowBreaks>
  <ignoredErrors>
    <ignoredError sqref="P12:Q12 B13:C13 C14 AT12:AV12 AG12:AH12 AL12:AR12 B14:B52 E14:E52 C15:D52 V12:W12 AB12:AC12 L12" unlockedFormula="1"/>
    <ignoredError sqref="AY1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4"/>
  <sheetViews>
    <sheetView view="pageBreakPreview" zoomScale="90" zoomScaleNormal="100" zoomScaleSheetLayoutView="90" workbookViewId="0">
      <selection activeCell="Q13" sqref="Q13:X20"/>
    </sheetView>
  </sheetViews>
  <sheetFormatPr defaultRowHeight="20.25" x14ac:dyDescent="0.25"/>
  <cols>
    <col min="1" max="1" width="3.7109375" style="1" customWidth="1"/>
    <col min="2" max="2" width="6.7109375" style="2" customWidth="1"/>
    <col min="3" max="3" width="25.7109375" style="6" customWidth="1"/>
    <col min="4" max="5" width="6.7109375" style="1" customWidth="1"/>
    <col min="6" max="6" width="8.7109375" style="1" customWidth="1"/>
    <col min="7" max="7" width="5.7109375" style="1" customWidth="1"/>
    <col min="8" max="8" width="3.7109375" style="1" customWidth="1"/>
    <col min="9" max="9" width="6.7109375" style="2" customWidth="1"/>
    <col min="10" max="10" width="25.7109375" style="6" customWidth="1"/>
    <col min="11" max="12" width="6.7109375" style="1" customWidth="1"/>
    <col min="13" max="13" width="8.7109375" style="1" customWidth="1"/>
    <col min="14" max="15" width="4.42578125" style="1" customWidth="1"/>
    <col min="16" max="19" width="4.42578125" style="486" customWidth="1"/>
    <col min="20" max="20" width="6.28515625" style="486" customWidth="1"/>
    <col min="21" max="23" width="9.140625" style="486"/>
    <col min="24" max="24" width="10.5703125" style="486" bestFit="1" customWidth="1"/>
    <col min="25" max="25" width="9.140625" style="486"/>
    <col min="26" max="256" width="9.140625" style="1"/>
    <col min="257" max="257" width="3.7109375" style="1" customWidth="1"/>
    <col min="258" max="258" width="6.7109375" style="1" customWidth="1"/>
    <col min="259" max="259" width="25.7109375" style="1" customWidth="1"/>
    <col min="260" max="261" width="6.7109375" style="1" customWidth="1"/>
    <col min="262" max="262" width="8.7109375" style="1" customWidth="1"/>
    <col min="263" max="263" width="5.7109375" style="1" customWidth="1"/>
    <col min="264" max="264" width="3.7109375" style="1" customWidth="1"/>
    <col min="265" max="265" width="6.7109375" style="1" customWidth="1"/>
    <col min="266" max="266" width="25.7109375" style="1" customWidth="1"/>
    <col min="267" max="268" width="6.7109375" style="1" customWidth="1"/>
    <col min="269" max="269" width="8.7109375" style="1" customWidth="1"/>
    <col min="270" max="275" width="4.42578125" style="1" customWidth="1"/>
    <col min="276" max="276" width="6.28515625" style="1" customWidth="1"/>
    <col min="277" max="279" width="9.140625" style="1"/>
    <col min="280" max="280" width="10.5703125" style="1" bestFit="1" customWidth="1"/>
    <col min="281" max="512" width="9.140625" style="1"/>
    <col min="513" max="513" width="3.7109375" style="1" customWidth="1"/>
    <col min="514" max="514" width="6.7109375" style="1" customWidth="1"/>
    <col min="515" max="515" width="25.7109375" style="1" customWidth="1"/>
    <col min="516" max="517" width="6.7109375" style="1" customWidth="1"/>
    <col min="518" max="518" width="8.7109375" style="1" customWidth="1"/>
    <col min="519" max="519" width="5.7109375" style="1" customWidth="1"/>
    <col min="520" max="520" width="3.7109375" style="1" customWidth="1"/>
    <col min="521" max="521" width="6.7109375" style="1" customWidth="1"/>
    <col min="522" max="522" width="25.7109375" style="1" customWidth="1"/>
    <col min="523" max="524" width="6.7109375" style="1" customWidth="1"/>
    <col min="525" max="525" width="8.7109375" style="1" customWidth="1"/>
    <col min="526" max="531" width="4.42578125" style="1" customWidth="1"/>
    <col min="532" max="532" width="6.28515625" style="1" customWidth="1"/>
    <col min="533" max="535" width="9.140625" style="1"/>
    <col min="536" max="536" width="10.5703125" style="1" bestFit="1" customWidth="1"/>
    <col min="537" max="768" width="9.140625" style="1"/>
    <col min="769" max="769" width="3.7109375" style="1" customWidth="1"/>
    <col min="770" max="770" width="6.7109375" style="1" customWidth="1"/>
    <col min="771" max="771" width="25.7109375" style="1" customWidth="1"/>
    <col min="772" max="773" width="6.7109375" style="1" customWidth="1"/>
    <col min="774" max="774" width="8.7109375" style="1" customWidth="1"/>
    <col min="775" max="775" width="5.7109375" style="1" customWidth="1"/>
    <col min="776" max="776" width="3.7109375" style="1" customWidth="1"/>
    <col min="777" max="777" width="6.7109375" style="1" customWidth="1"/>
    <col min="778" max="778" width="25.7109375" style="1" customWidth="1"/>
    <col min="779" max="780" width="6.7109375" style="1" customWidth="1"/>
    <col min="781" max="781" width="8.7109375" style="1" customWidth="1"/>
    <col min="782" max="787" width="4.42578125" style="1" customWidth="1"/>
    <col min="788" max="788" width="6.28515625" style="1" customWidth="1"/>
    <col min="789" max="791" width="9.140625" style="1"/>
    <col min="792" max="792" width="10.5703125" style="1" bestFit="1" customWidth="1"/>
    <col min="793" max="1024" width="9.140625" style="1"/>
    <col min="1025" max="1025" width="3.7109375" style="1" customWidth="1"/>
    <col min="1026" max="1026" width="6.7109375" style="1" customWidth="1"/>
    <col min="1027" max="1027" width="25.7109375" style="1" customWidth="1"/>
    <col min="1028" max="1029" width="6.7109375" style="1" customWidth="1"/>
    <col min="1030" max="1030" width="8.7109375" style="1" customWidth="1"/>
    <col min="1031" max="1031" width="5.7109375" style="1" customWidth="1"/>
    <col min="1032" max="1032" width="3.7109375" style="1" customWidth="1"/>
    <col min="1033" max="1033" width="6.7109375" style="1" customWidth="1"/>
    <col min="1034" max="1034" width="25.7109375" style="1" customWidth="1"/>
    <col min="1035" max="1036" width="6.7109375" style="1" customWidth="1"/>
    <col min="1037" max="1037" width="8.7109375" style="1" customWidth="1"/>
    <col min="1038" max="1043" width="4.42578125" style="1" customWidth="1"/>
    <col min="1044" max="1044" width="6.28515625" style="1" customWidth="1"/>
    <col min="1045" max="1047" width="9.140625" style="1"/>
    <col min="1048" max="1048" width="10.5703125" style="1" bestFit="1" customWidth="1"/>
    <col min="1049" max="1280" width="9.140625" style="1"/>
    <col min="1281" max="1281" width="3.7109375" style="1" customWidth="1"/>
    <col min="1282" max="1282" width="6.7109375" style="1" customWidth="1"/>
    <col min="1283" max="1283" width="25.7109375" style="1" customWidth="1"/>
    <col min="1284" max="1285" width="6.7109375" style="1" customWidth="1"/>
    <col min="1286" max="1286" width="8.7109375" style="1" customWidth="1"/>
    <col min="1287" max="1287" width="5.7109375" style="1" customWidth="1"/>
    <col min="1288" max="1288" width="3.7109375" style="1" customWidth="1"/>
    <col min="1289" max="1289" width="6.7109375" style="1" customWidth="1"/>
    <col min="1290" max="1290" width="25.7109375" style="1" customWidth="1"/>
    <col min="1291" max="1292" width="6.7109375" style="1" customWidth="1"/>
    <col min="1293" max="1293" width="8.7109375" style="1" customWidth="1"/>
    <col min="1294" max="1299" width="4.42578125" style="1" customWidth="1"/>
    <col min="1300" max="1300" width="6.28515625" style="1" customWidth="1"/>
    <col min="1301" max="1303" width="9.140625" style="1"/>
    <col min="1304" max="1304" width="10.5703125" style="1" bestFit="1" customWidth="1"/>
    <col min="1305" max="1536" width="9.140625" style="1"/>
    <col min="1537" max="1537" width="3.7109375" style="1" customWidth="1"/>
    <col min="1538" max="1538" width="6.7109375" style="1" customWidth="1"/>
    <col min="1539" max="1539" width="25.7109375" style="1" customWidth="1"/>
    <col min="1540" max="1541" width="6.7109375" style="1" customWidth="1"/>
    <col min="1542" max="1542" width="8.7109375" style="1" customWidth="1"/>
    <col min="1543" max="1543" width="5.7109375" style="1" customWidth="1"/>
    <col min="1544" max="1544" width="3.7109375" style="1" customWidth="1"/>
    <col min="1545" max="1545" width="6.7109375" style="1" customWidth="1"/>
    <col min="1546" max="1546" width="25.7109375" style="1" customWidth="1"/>
    <col min="1547" max="1548" width="6.7109375" style="1" customWidth="1"/>
    <col min="1549" max="1549" width="8.7109375" style="1" customWidth="1"/>
    <col min="1550" max="1555" width="4.42578125" style="1" customWidth="1"/>
    <col min="1556" max="1556" width="6.28515625" style="1" customWidth="1"/>
    <col min="1557" max="1559" width="9.140625" style="1"/>
    <col min="1560" max="1560" width="10.5703125" style="1" bestFit="1" customWidth="1"/>
    <col min="1561" max="1792" width="9.140625" style="1"/>
    <col min="1793" max="1793" width="3.7109375" style="1" customWidth="1"/>
    <col min="1794" max="1794" width="6.7109375" style="1" customWidth="1"/>
    <col min="1795" max="1795" width="25.7109375" style="1" customWidth="1"/>
    <col min="1796" max="1797" width="6.7109375" style="1" customWidth="1"/>
    <col min="1798" max="1798" width="8.7109375" style="1" customWidth="1"/>
    <col min="1799" max="1799" width="5.7109375" style="1" customWidth="1"/>
    <col min="1800" max="1800" width="3.7109375" style="1" customWidth="1"/>
    <col min="1801" max="1801" width="6.7109375" style="1" customWidth="1"/>
    <col min="1802" max="1802" width="25.7109375" style="1" customWidth="1"/>
    <col min="1803" max="1804" width="6.7109375" style="1" customWidth="1"/>
    <col min="1805" max="1805" width="8.7109375" style="1" customWidth="1"/>
    <col min="1806" max="1811" width="4.42578125" style="1" customWidth="1"/>
    <col min="1812" max="1812" width="6.28515625" style="1" customWidth="1"/>
    <col min="1813" max="1815" width="9.140625" style="1"/>
    <col min="1816" max="1816" width="10.5703125" style="1" bestFit="1" customWidth="1"/>
    <col min="1817" max="2048" width="9.140625" style="1"/>
    <col min="2049" max="2049" width="3.7109375" style="1" customWidth="1"/>
    <col min="2050" max="2050" width="6.7109375" style="1" customWidth="1"/>
    <col min="2051" max="2051" width="25.7109375" style="1" customWidth="1"/>
    <col min="2052" max="2053" width="6.7109375" style="1" customWidth="1"/>
    <col min="2054" max="2054" width="8.7109375" style="1" customWidth="1"/>
    <col min="2055" max="2055" width="5.7109375" style="1" customWidth="1"/>
    <col min="2056" max="2056" width="3.7109375" style="1" customWidth="1"/>
    <col min="2057" max="2057" width="6.7109375" style="1" customWidth="1"/>
    <col min="2058" max="2058" width="25.7109375" style="1" customWidth="1"/>
    <col min="2059" max="2060" width="6.7109375" style="1" customWidth="1"/>
    <col min="2061" max="2061" width="8.7109375" style="1" customWidth="1"/>
    <col min="2062" max="2067" width="4.42578125" style="1" customWidth="1"/>
    <col min="2068" max="2068" width="6.28515625" style="1" customWidth="1"/>
    <col min="2069" max="2071" width="9.140625" style="1"/>
    <col min="2072" max="2072" width="10.5703125" style="1" bestFit="1" customWidth="1"/>
    <col min="2073" max="2304" width="9.140625" style="1"/>
    <col min="2305" max="2305" width="3.7109375" style="1" customWidth="1"/>
    <col min="2306" max="2306" width="6.7109375" style="1" customWidth="1"/>
    <col min="2307" max="2307" width="25.7109375" style="1" customWidth="1"/>
    <col min="2308" max="2309" width="6.7109375" style="1" customWidth="1"/>
    <col min="2310" max="2310" width="8.7109375" style="1" customWidth="1"/>
    <col min="2311" max="2311" width="5.7109375" style="1" customWidth="1"/>
    <col min="2312" max="2312" width="3.7109375" style="1" customWidth="1"/>
    <col min="2313" max="2313" width="6.7109375" style="1" customWidth="1"/>
    <col min="2314" max="2314" width="25.7109375" style="1" customWidth="1"/>
    <col min="2315" max="2316" width="6.7109375" style="1" customWidth="1"/>
    <col min="2317" max="2317" width="8.7109375" style="1" customWidth="1"/>
    <col min="2318" max="2323" width="4.42578125" style="1" customWidth="1"/>
    <col min="2324" max="2324" width="6.28515625" style="1" customWidth="1"/>
    <col min="2325" max="2327" width="9.140625" style="1"/>
    <col min="2328" max="2328" width="10.5703125" style="1" bestFit="1" customWidth="1"/>
    <col min="2329" max="2560" width="9.140625" style="1"/>
    <col min="2561" max="2561" width="3.7109375" style="1" customWidth="1"/>
    <col min="2562" max="2562" width="6.7109375" style="1" customWidth="1"/>
    <col min="2563" max="2563" width="25.7109375" style="1" customWidth="1"/>
    <col min="2564" max="2565" width="6.7109375" style="1" customWidth="1"/>
    <col min="2566" max="2566" width="8.7109375" style="1" customWidth="1"/>
    <col min="2567" max="2567" width="5.7109375" style="1" customWidth="1"/>
    <col min="2568" max="2568" width="3.7109375" style="1" customWidth="1"/>
    <col min="2569" max="2569" width="6.7109375" style="1" customWidth="1"/>
    <col min="2570" max="2570" width="25.7109375" style="1" customWidth="1"/>
    <col min="2571" max="2572" width="6.7109375" style="1" customWidth="1"/>
    <col min="2573" max="2573" width="8.7109375" style="1" customWidth="1"/>
    <col min="2574" max="2579" width="4.42578125" style="1" customWidth="1"/>
    <col min="2580" max="2580" width="6.28515625" style="1" customWidth="1"/>
    <col min="2581" max="2583" width="9.140625" style="1"/>
    <col min="2584" max="2584" width="10.5703125" style="1" bestFit="1" customWidth="1"/>
    <col min="2585" max="2816" width="9.140625" style="1"/>
    <col min="2817" max="2817" width="3.7109375" style="1" customWidth="1"/>
    <col min="2818" max="2818" width="6.7109375" style="1" customWidth="1"/>
    <col min="2819" max="2819" width="25.7109375" style="1" customWidth="1"/>
    <col min="2820" max="2821" width="6.7109375" style="1" customWidth="1"/>
    <col min="2822" max="2822" width="8.7109375" style="1" customWidth="1"/>
    <col min="2823" max="2823" width="5.7109375" style="1" customWidth="1"/>
    <col min="2824" max="2824" width="3.7109375" style="1" customWidth="1"/>
    <col min="2825" max="2825" width="6.7109375" style="1" customWidth="1"/>
    <col min="2826" max="2826" width="25.7109375" style="1" customWidth="1"/>
    <col min="2827" max="2828" width="6.7109375" style="1" customWidth="1"/>
    <col min="2829" max="2829" width="8.7109375" style="1" customWidth="1"/>
    <col min="2830" max="2835" width="4.42578125" style="1" customWidth="1"/>
    <col min="2836" max="2836" width="6.28515625" style="1" customWidth="1"/>
    <col min="2837" max="2839" width="9.140625" style="1"/>
    <col min="2840" max="2840" width="10.5703125" style="1" bestFit="1" customWidth="1"/>
    <col min="2841" max="3072" width="9.140625" style="1"/>
    <col min="3073" max="3073" width="3.7109375" style="1" customWidth="1"/>
    <col min="3074" max="3074" width="6.7109375" style="1" customWidth="1"/>
    <col min="3075" max="3075" width="25.7109375" style="1" customWidth="1"/>
    <col min="3076" max="3077" width="6.7109375" style="1" customWidth="1"/>
    <col min="3078" max="3078" width="8.7109375" style="1" customWidth="1"/>
    <col min="3079" max="3079" width="5.7109375" style="1" customWidth="1"/>
    <col min="3080" max="3080" width="3.7109375" style="1" customWidth="1"/>
    <col min="3081" max="3081" width="6.7109375" style="1" customWidth="1"/>
    <col min="3082" max="3082" width="25.7109375" style="1" customWidth="1"/>
    <col min="3083" max="3084" width="6.7109375" style="1" customWidth="1"/>
    <col min="3085" max="3085" width="8.7109375" style="1" customWidth="1"/>
    <col min="3086" max="3091" width="4.42578125" style="1" customWidth="1"/>
    <col min="3092" max="3092" width="6.28515625" style="1" customWidth="1"/>
    <col min="3093" max="3095" width="9.140625" style="1"/>
    <col min="3096" max="3096" width="10.5703125" style="1" bestFit="1" customWidth="1"/>
    <col min="3097" max="3328" width="9.140625" style="1"/>
    <col min="3329" max="3329" width="3.7109375" style="1" customWidth="1"/>
    <col min="3330" max="3330" width="6.7109375" style="1" customWidth="1"/>
    <col min="3331" max="3331" width="25.7109375" style="1" customWidth="1"/>
    <col min="3332" max="3333" width="6.7109375" style="1" customWidth="1"/>
    <col min="3334" max="3334" width="8.7109375" style="1" customWidth="1"/>
    <col min="3335" max="3335" width="5.7109375" style="1" customWidth="1"/>
    <col min="3336" max="3336" width="3.7109375" style="1" customWidth="1"/>
    <col min="3337" max="3337" width="6.7109375" style="1" customWidth="1"/>
    <col min="3338" max="3338" width="25.7109375" style="1" customWidth="1"/>
    <col min="3339" max="3340" width="6.7109375" style="1" customWidth="1"/>
    <col min="3341" max="3341" width="8.7109375" style="1" customWidth="1"/>
    <col min="3342" max="3347" width="4.42578125" style="1" customWidth="1"/>
    <col min="3348" max="3348" width="6.28515625" style="1" customWidth="1"/>
    <col min="3349" max="3351" width="9.140625" style="1"/>
    <col min="3352" max="3352" width="10.5703125" style="1" bestFit="1" customWidth="1"/>
    <col min="3353" max="3584" width="9.140625" style="1"/>
    <col min="3585" max="3585" width="3.7109375" style="1" customWidth="1"/>
    <col min="3586" max="3586" width="6.7109375" style="1" customWidth="1"/>
    <col min="3587" max="3587" width="25.7109375" style="1" customWidth="1"/>
    <col min="3588" max="3589" width="6.7109375" style="1" customWidth="1"/>
    <col min="3590" max="3590" width="8.7109375" style="1" customWidth="1"/>
    <col min="3591" max="3591" width="5.7109375" style="1" customWidth="1"/>
    <col min="3592" max="3592" width="3.7109375" style="1" customWidth="1"/>
    <col min="3593" max="3593" width="6.7109375" style="1" customWidth="1"/>
    <col min="3594" max="3594" width="25.7109375" style="1" customWidth="1"/>
    <col min="3595" max="3596" width="6.7109375" style="1" customWidth="1"/>
    <col min="3597" max="3597" width="8.7109375" style="1" customWidth="1"/>
    <col min="3598" max="3603" width="4.42578125" style="1" customWidth="1"/>
    <col min="3604" max="3604" width="6.28515625" style="1" customWidth="1"/>
    <col min="3605" max="3607" width="9.140625" style="1"/>
    <col min="3608" max="3608" width="10.5703125" style="1" bestFit="1" customWidth="1"/>
    <col min="3609" max="3840" width="9.140625" style="1"/>
    <col min="3841" max="3841" width="3.7109375" style="1" customWidth="1"/>
    <col min="3842" max="3842" width="6.7109375" style="1" customWidth="1"/>
    <col min="3843" max="3843" width="25.7109375" style="1" customWidth="1"/>
    <col min="3844" max="3845" width="6.7109375" style="1" customWidth="1"/>
    <col min="3846" max="3846" width="8.7109375" style="1" customWidth="1"/>
    <col min="3847" max="3847" width="5.7109375" style="1" customWidth="1"/>
    <col min="3848" max="3848" width="3.7109375" style="1" customWidth="1"/>
    <col min="3849" max="3849" width="6.7109375" style="1" customWidth="1"/>
    <col min="3850" max="3850" width="25.7109375" style="1" customWidth="1"/>
    <col min="3851" max="3852" width="6.7109375" style="1" customWidth="1"/>
    <col min="3853" max="3853" width="8.7109375" style="1" customWidth="1"/>
    <col min="3854" max="3859" width="4.42578125" style="1" customWidth="1"/>
    <col min="3860" max="3860" width="6.28515625" style="1" customWidth="1"/>
    <col min="3861" max="3863" width="9.140625" style="1"/>
    <col min="3864" max="3864" width="10.5703125" style="1" bestFit="1" customWidth="1"/>
    <col min="3865" max="4096" width="9.140625" style="1"/>
    <col min="4097" max="4097" width="3.7109375" style="1" customWidth="1"/>
    <col min="4098" max="4098" width="6.7109375" style="1" customWidth="1"/>
    <col min="4099" max="4099" width="25.7109375" style="1" customWidth="1"/>
    <col min="4100" max="4101" width="6.7109375" style="1" customWidth="1"/>
    <col min="4102" max="4102" width="8.7109375" style="1" customWidth="1"/>
    <col min="4103" max="4103" width="5.7109375" style="1" customWidth="1"/>
    <col min="4104" max="4104" width="3.7109375" style="1" customWidth="1"/>
    <col min="4105" max="4105" width="6.7109375" style="1" customWidth="1"/>
    <col min="4106" max="4106" width="25.7109375" style="1" customWidth="1"/>
    <col min="4107" max="4108" width="6.7109375" style="1" customWidth="1"/>
    <col min="4109" max="4109" width="8.7109375" style="1" customWidth="1"/>
    <col min="4110" max="4115" width="4.42578125" style="1" customWidth="1"/>
    <col min="4116" max="4116" width="6.28515625" style="1" customWidth="1"/>
    <col min="4117" max="4119" width="9.140625" style="1"/>
    <col min="4120" max="4120" width="10.5703125" style="1" bestFit="1" customWidth="1"/>
    <col min="4121" max="4352" width="9.140625" style="1"/>
    <col min="4353" max="4353" width="3.7109375" style="1" customWidth="1"/>
    <col min="4354" max="4354" width="6.7109375" style="1" customWidth="1"/>
    <col min="4355" max="4355" width="25.7109375" style="1" customWidth="1"/>
    <col min="4356" max="4357" width="6.7109375" style="1" customWidth="1"/>
    <col min="4358" max="4358" width="8.7109375" style="1" customWidth="1"/>
    <col min="4359" max="4359" width="5.7109375" style="1" customWidth="1"/>
    <col min="4360" max="4360" width="3.7109375" style="1" customWidth="1"/>
    <col min="4361" max="4361" width="6.7109375" style="1" customWidth="1"/>
    <col min="4362" max="4362" width="25.7109375" style="1" customWidth="1"/>
    <col min="4363" max="4364" width="6.7109375" style="1" customWidth="1"/>
    <col min="4365" max="4365" width="8.7109375" style="1" customWidth="1"/>
    <col min="4366" max="4371" width="4.42578125" style="1" customWidth="1"/>
    <col min="4372" max="4372" width="6.28515625" style="1" customWidth="1"/>
    <col min="4373" max="4375" width="9.140625" style="1"/>
    <col min="4376" max="4376" width="10.5703125" style="1" bestFit="1" customWidth="1"/>
    <col min="4377" max="4608" width="9.140625" style="1"/>
    <col min="4609" max="4609" width="3.7109375" style="1" customWidth="1"/>
    <col min="4610" max="4610" width="6.7109375" style="1" customWidth="1"/>
    <col min="4611" max="4611" width="25.7109375" style="1" customWidth="1"/>
    <col min="4612" max="4613" width="6.7109375" style="1" customWidth="1"/>
    <col min="4614" max="4614" width="8.7109375" style="1" customWidth="1"/>
    <col min="4615" max="4615" width="5.7109375" style="1" customWidth="1"/>
    <col min="4616" max="4616" width="3.7109375" style="1" customWidth="1"/>
    <col min="4617" max="4617" width="6.7109375" style="1" customWidth="1"/>
    <col min="4618" max="4618" width="25.7109375" style="1" customWidth="1"/>
    <col min="4619" max="4620" width="6.7109375" style="1" customWidth="1"/>
    <col min="4621" max="4621" width="8.7109375" style="1" customWidth="1"/>
    <col min="4622" max="4627" width="4.42578125" style="1" customWidth="1"/>
    <col min="4628" max="4628" width="6.28515625" style="1" customWidth="1"/>
    <col min="4629" max="4631" width="9.140625" style="1"/>
    <col min="4632" max="4632" width="10.5703125" style="1" bestFit="1" customWidth="1"/>
    <col min="4633" max="4864" width="9.140625" style="1"/>
    <col min="4865" max="4865" width="3.7109375" style="1" customWidth="1"/>
    <col min="4866" max="4866" width="6.7109375" style="1" customWidth="1"/>
    <col min="4867" max="4867" width="25.7109375" style="1" customWidth="1"/>
    <col min="4868" max="4869" width="6.7109375" style="1" customWidth="1"/>
    <col min="4870" max="4870" width="8.7109375" style="1" customWidth="1"/>
    <col min="4871" max="4871" width="5.7109375" style="1" customWidth="1"/>
    <col min="4872" max="4872" width="3.7109375" style="1" customWidth="1"/>
    <col min="4873" max="4873" width="6.7109375" style="1" customWidth="1"/>
    <col min="4874" max="4874" width="25.7109375" style="1" customWidth="1"/>
    <col min="4875" max="4876" width="6.7109375" style="1" customWidth="1"/>
    <col min="4877" max="4877" width="8.7109375" style="1" customWidth="1"/>
    <col min="4878" max="4883" width="4.42578125" style="1" customWidth="1"/>
    <col min="4884" max="4884" width="6.28515625" style="1" customWidth="1"/>
    <col min="4885" max="4887" width="9.140625" style="1"/>
    <col min="4888" max="4888" width="10.5703125" style="1" bestFit="1" customWidth="1"/>
    <col min="4889" max="5120" width="9.140625" style="1"/>
    <col min="5121" max="5121" width="3.7109375" style="1" customWidth="1"/>
    <col min="5122" max="5122" width="6.7109375" style="1" customWidth="1"/>
    <col min="5123" max="5123" width="25.7109375" style="1" customWidth="1"/>
    <col min="5124" max="5125" width="6.7109375" style="1" customWidth="1"/>
    <col min="5126" max="5126" width="8.7109375" style="1" customWidth="1"/>
    <col min="5127" max="5127" width="5.7109375" style="1" customWidth="1"/>
    <col min="5128" max="5128" width="3.7109375" style="1" customWidth="1"/>
    <col min="5129" max="5129" width="6.7109375" style="1" customWidth="1"/>
    <col min="5130" max="5130" width="25.7109375" style="1" customWidth="1"/>
    <col min="5131" max="5132" width="6.7109375" style="1" customWidth="1"/>
    <col min="5133" max="5133" width="8.7109375" style="1" customWidth="1"/>
    <col min="5134" max="5139" width="4.42578125" style="1" customWidth="1"/>
    <col min="5140" max="5140" width="6.28515625" style="1" customWidth="1"/>
    <col min="5141" max="5143" width="9.140625" style="1"/>
    <col min="5144" max="5144" width="10.5703125" style="1" bestFit="1" customWidth="1"/>
    <col min="5145" max="5376" width="9.140625" style="1"/>
    <col min="5377" max="5377" width="3.7109375" style="1" customWidth="1"/>
    <col min="5378" max="5378" width="6.7109375" style="1" customWidth="1"/>
    <col min="5379" max="5379" width="25.7109375" style="1" customWidth="1"/>
    <col min="5380" max="5381" width="6.7109375" style="1" customWidth="1"/>
    <col min="5382" max="5382" width="8.7109375" style="1" customWidth="1"/>
    <col min="5383" max="5383" width="5.7109375" style="1" customWidth="1"/>
    <col min="5384" max="5384" width="3.7109375" style="1" customWidth="1"/>
    <col min="5385" max="5385" width="6.7109375" style="1" customWidth="1"/>
    <col min="5386" max="5386" width="25.7109375" style="1" customWidth="1"/>
    <col min="5387" max="5388" width="6.7109375" style="1" customWidth="1"/>
    <col min="5389" max="5389" width="8.7109375" style="1" customWidth="1"/>
    <col min="5390" max="5395" width="4.42578125" style="1" customWidth="1"/>
    <col min="5396" max="5396" width="6.28515625" style="1" customWidth="1"/>
    <col min="5397" max="5399" width="9.140625" style="1"/>
    <col min="5400" max="5400" width="10.5703125" style="1" bestFit="1" customWidth="1"/>
    <col min="5401" max="5632" width="9.140625" style="1"/>
    <col min="5633" max="5633" width="3.7109375" style="1" customWidth="1"/>
    <col min="5634" max="5634" width="6.7109375" style="1" customWidth="1"/>
    <col min="5635" max="5635" width="25.7109375" style="1" customWidth="1"/>
    <col min="5636" max="5637" width="6.7109375" style="1" customWidth="1"/>
    <col min="5638" max="5638" width="8.7109375" style="1" customWidth="1"/>
    <col min="5639" max="5639" width="5.7109375" style="1" customWidth="1"/>
    <col min="5640" max="5640" width="3.7109375" style="1" customWidth="1"/>
    <col min="5641" max="5641" width="6.7109375" style="1" customWidth="1"/>
    <col min="5642" max="5642" width="25.7109375" style="1" customWidth="1"/>
    <col min="5643" max="5644" width="6.7109375" style="1" customWidth="1"/>
    <col min="5645" max="5645" width="8.7109375" style="1" customWidth="1"/>
    <col min="5646" max="5651" width="4.42578125" style="1" customWidth="1"/>
    <col min="5652" max="5652" width="6.28515625" style="1" customWidth="1"/>
    <col min="5653" max="5655" width="9.140625" style="1"/>
    <col min="5656" max="5656" width="10.5703125" style="1" bestFit="1" customWidth="1"/>
    <col min="5657" max="5888" width="9.140625" style="1"/>
    <col min="5889" max="5889" width="3.7109375" style="1" customWidth="1"/>
    <col min="5890" max="5890" width="6.7109375" style="1" customWidth="1"/>
    <col min="5891" max="5891" width="25.7109375" style="1" customWidth="1"/>
    <col min="5892" max="5893" width="6.7109375" style="1" customWidth="1"/>
    <col min="5894" max="5894" width="8.7109375" style="1" customWidth="1"/>
    <col min="5895" max="5895" width="5.7109375" style="1" customWidth="1"/>
    <col min="5896" max="5896" width="3.7109375" style="1" customWidth="1"/>
    <col min="5897" max="5897" width="6.7109375" style="1" customWidth="1"/>
    <col min="5898" max="5898" width="25.7109375" style="1" customWidth="1"/>
    <col min="5899" max="5900" width="6.7109375" style="1" customWidth="1"/>
    <col min="5901" max="5901" width="8.7109375" style="1" customWidth="1"/>
    <col min="5902" max="5907" width="4.42578125" style="1" customWidth="1"/>
    <col min="5908" max="5908" width="6.28515625" style="1" customWidth="1"/>
    <col min="5909" max="5911" width="9.140625" style="1"/>
    <col min="5912" max="5912" width="10.5703125" style="1" bestFit="1" customWidth="1"/>
    <col min="5913" max="6144" width="9.140625" style="1"/>
    <col min="6145" max="6145" width="3.7109375" style="1" customWidth="1"/>
    <col min="6146" max="6146" width="6.7109375" style="1" customWidth="1"/>
    <col min="6147" max="6147" width="25.7109375" style="1" customWidth="1"/>
    <col min="6148" max="6149" width="6.7109375" style="1" customWidth="1"/>
    <col min="6150" max="6150" width="8.7109375" style="1" customWidth="1"/>
    <col min="6151" max="6151" width="5.7109375" style="1" customWidth="1"/>
    <col min="6152" max="6152" width="3.7109375" style="1" customWidth="1"/>
    <col min="6153" max="6153" width="6.7109375" style="1" customWidth="1"/>
    <col min="6154" max="6154" width="25.7109375" style="1" customWidth="1"/>
    <col min="6155" max="6156" width="6.7109375" style="1" customWidth="1"/>
    <col min="6157" max="6157" width="8.7109375" style="1" customWidth="1"/>
    <col min="6158" max="6163" width="4.42578125" style="1" customWidth="1"/>
    <col min="6164" max="6164" width="6.28515625" style="1" customWidth="1"/>
    <col min="6165" max="6167" width="9.140625" style="1"/>
    <col min="6168" max="6168" width="10.5703125" style="1" bestFit="1" customWidth="1"/>
    <col min="6169" max="6400" width="9.140625" style="1"/>
    <col min="6401" max="6401" width="3.7109375" style="1" customWidth="1"/>
    <col min="6402" max="6402" width="6.7109375" style="1" customWidth="1"/>
    <col min="6403" max="6403" width="25.7109375" style="1" customWidth="1"/>
    <col min="6404" max="6405" width="6.7109375" style="1" customWidth="1"/>
    <col min="6406" max="6406" width="8.7109375" style="1" customWidth="1"/>
    <col min="6407" max="6407" width="5.7109375" style="1" customWidth="1"/>
    <col min="6408" max="6408" width="3.7109375" style="1" customWidth="1"/>
    <col min="6409" max="6409" width="6.7109375" style="1" customWidth="1"/>
    <col min="6410" max="6410" width="25.7109375" style="1" customWidth="1"/>
    <col min="6411" max="6412" width="6.7109375" style="1" customWidth="1"/>
    <col min="6413" max="6413" width="8.7109375" style="1" customWidth="1"/>
    <col min="6414" max="6419" width="4.42578125" style="1" customWidth="1"/>
    <col min="6420" max="6420" width="6.28515625" style="1" customWidth="1"/>
    <col min="6421" max="6423" width="9.140625" style="1"/>
    <col min="6424" max="6424" width="10.5703125" style="1" bestFit="1" customWidth="1"/>
    <col min="6425" max="6656" width="9.140625" style="1"/>
    <col min="6657" max="6657" width="3.7109375" style="1" customWidth="1"/>
    <col min="6658" max="6658" width="6.7109375" style="1" customWidth="1"/>
    <col min="6659" max="6659" width="25.7109375" style="1" customWidth="1"/>
    <col min="6660" max="6661" width="6.7109375" style="1" customWidth="1"/>
    <col min="6662" max="6662" width="8.7109375" style="1" customWidth="1"/>
    <col min="6663" max="6663" width="5.7109375" style="1" customWidth="1"/>
    <col min="6664" max="6664" width="3.7109375" style="1" customWidth="1"/>
    <col min="6665" max="6665" width="6.7109375" style="1" customWidth="1"/>
    <col min="6666" max="6666" width="25.7109375" style="1" customWidth="1"/>
    <col min="6667" max="6668" width="6.7109375" style="1" customWidth="1"/>
    <col min="6669" max="6669" width="8.7109375" style="1" customWidth="1"/>
    <col min="6670" max="6675" width="4.42578125" style="1" customWidth="1"/>
    <col min="6676" max="6676" width="6.28515625" style="1" customWidth="1"/>
    <col min="6677" max="6679" width="9.140625" style="1"/>
    <col min="6680" max="6680" width="10.5703125" style="1" bestFit="1" customWidth="1"/>
    <col min="6681" max="6912" width="9.140625" style="1"/>
    <col min="6913" max="6913" width="3.7109375" style="1" customWidth="1"/>
    <col min="6914" max="6914" width="6.7109375" style="1" customWidth="1"/>
    <col min="6915" max="6915" width="25.7109375" style="1" customWidth="1"/>
    <col min="6916" max="6917" width="6.7109375" style="1" customWidth="1"/>
    <col min="6918" max="6918" width="8.7109375" style="1" customWidth="1"/>
    <col min="6919" max="6919" width="5.7109375" style="1" customWidth="1"/>
    <col min="6920" max="6920" width="3.7109375" style="1" customWidth="1"/>
    <col min="6921" max="6921" width="6.7109375" style="1" customWidth="1"/>
    <col min="6922" max="6922" width="25.7109375" style="1" customWidth="1"/>
    <col min="6923" max="6924" width="6.7109375" style="1" customWidth="1"/>
    <col min="6925" max="6925" width="8.7109375" style="1" customWidth="1"/>
    <col min="6926" max="6931" width="4.42578125" style="1" customWidth="1"/>
    <col min="6932" max="6932" width="6.28515625" style="1" customWidth="1"/>
    <col min="6933" max="6935" width="9.140625" style="1"/>
    <col min="6936" max="6936" width="10.5703125" style="1" bestFit="1" customWidth="1"/>
    <col min="6937" max="7168" width="9.140625" style="1"/>
    <col min="7169" max="7169" width="3.7109375" style="1" customWidth="1"/>
    <col min="7170" max="7170" width="6.7109375" style="1" customWidth="1"/>
    <col min="7171" max="7171" width="25.7109375" style="1" customWidth="1"/>
    <col min="7172" max="7173" width="6.7109375" style="1" customWidth="1"/>
    <col min="7174" max="7174" width="8.7109375" style="1" customWidth="1"/>
    <col min="7175" max="7175" width="5.7109375" style="1" customWidth="1"/>
    <col min="7176" max="7176" width="3.7109375" style="1" customWidth="1"/>
    <col min="7177" max="7177" width="6.7109375" style="1" customWidth="1"/>
    <col min="7178" max="7178" width="25.7109375" style="1" customWidth="1"/>
    <col min="7179" max="7180" width="6.7109375" style="1" customWidth="1"/>
    <col min="7181" max="7181" width="8.7109375" style="1" customWidth="1"/>
    <col min="7182" max="7187" width="4.42578125" style="1" customWidth="1"/>
    <col min="7188" max="7188" width="6.28515625" style="1" customWidth="1"/>
    <col min="7189" max="7191" width="9.140625" style="1"/>
    <col min="7192" max="7192" width="10.5703125" style="1" bestFit="1" customWidth="1"/>
    <col min="7193" max="7424" width="9.140625" style="1"/>
    <col min="7425" max="7425" width="3.7109375" style="1" customWidth="1"/>
    <col min="7426" max="7426" width="6.7109375" style="1" customWidth="1"/>
    <col min="7427" max="7427" width="25.7109375" style="1" customWidth="1"/>
    <col min="7428" max="7429" width="6.7109375" style="1" customWidth="1"/>
    <col min="7430" max="7430" width="8.7109375" style="1" customWidth="1"/>
    <col min="7431" max="7431" width="5.7109375" style="1" customWidth="1"/>
    <col min="7432" max="7432" width="3.7109375" style="1" customWidth="1"/>
    <col min="7433" max="7433" width="6.7109375" style="1" customWidth="1"/>
    <col min="7434" max="7434" width="25.7109375" style="1" customWidth="1"/>
    <col min="7435" max="7436" width="6.7109375" style="1" customWidth="1"/>
    <col min="7437" max="7437" width="8.7109375" style="1" customWidth="1"/>
    <col min="7438" max="7443" width="4.42578125" style="1" customWidth="1"/>
    <col min="7444" max="7444" width="6.28515625" style="1" customWidth="1"/>
    <col min="7445" max="7447" width="9.140625" style="1"/>
    <col min="7448" max="7448" width="10.5703125" style="1" bestFit="1" customWidth="1"/>
    <col min="7449" max="7680" width="9.140625" style="1"/>
    <col min="7681" max="7681" width="3.7109375" style="1" customWidth="1"/>
    <col min="7682" max="7682" width="6.7109375" style="1" customWidth="1"/>
    <col min="7683" max="7683" width="25.7109375" style="1" customWidth="1"/>
    <col min="7684" max="7685" width="6.7109375" style="1" customWidth="1"/>
    <col min="7686" max="7686" width="8.7109375" style="1" customWidth="1"/>
    <col min="7687" max="7687" width="5.7109375" style="1" customWidth="1"/>
    <col min="7688" max="7688" width="3.7109375" style="1" customWidth="1"/>
    <col min="7689" max="7689" width="6.7109375" style="1" customWidth="1"/>
    <col min="7690" max="7690" width="25.7109375" style="1" customWidth="1"/>
    <col min="7691" max="7692" width="6.7109375" style="1" customWidth="1"/>
    <col min="7693" max="7693" width="8.7109375" style="1" customWidth="1"/>
    <col min="7694" max="7699" width="4.42578125" style="1" customWidth="1"/>
    <col min="7700" max="7700" width="6.28515625" style="1" customWidth="1"/>
    <col min="7701" max="7703" width="9.140625" style="1"/>
    <col min="7704" max="7704" width="10.5703125" style="1" bestFit="1" customWidth="1"/>
    <col min="7705" max="7936" width="9.140625" style="1"/>
    <col min="7937" max="7937" width="3.7109375" style="1" customWidth="1"/>
    <col min="7938" max="7938" width="6.7109375" style="1" customWidth="1"/>
    <col min="7939" max="7939" width="25.7109375" style="1" customWidth="1"/>
    <col min="7940" max="7941" width="6.7109375" style="1" customWidth="1"/>
    <col min="7942" max="7942" width="8.7109375" style="1" customWidth="1"/>
    <col min="7943" max="7943" width="5.7109375" style="1" customWidth="1"/>
    <col min="7944" max="7944" width="3.7109375" style="1" customWidth="1"/>
    <col min="7945" max="7945" width="6.7109375" style="1" customWidth="1"/>
    <col min="7946" max="7946" width="25.7109375" style="1" customWidth="1"/>
    <col min="7947" max="7948" width="6.7109375" style="1" customWidth="1"/>
    <col min="7949" max="7949" width="8.7109375" style="1" customWidth="1"/>
    <col min="7950" max="7955" width="4.42578125" style="1" customWidth="1"/>
    <col min="7956" max="7956" width="6.28515625" style="1" customWidth="1"/>
    <col min="7957" max="7959" width="9.140625" style="1"/>
    <col min="7960" max="7960" width="10.5703125" style="1" bestFit="1" customWidth="1"/>
    <col min="7961" max="8192" width="9.140625" style="1"/>
    <col min="8193" max="8193" width="3.7109375" style="1" customWidth="1"/>
    <col min="8194" max="8194" width="6.7109375" style="1" customWidth="1"/>
    <col min="8195" max="8195" width="25.7109375" style="1" customWidth="1"/>
    <col min="8196" max="8197" width="6.7109375" style="1" customWidth="1"/>
    <col min="8198" max="8198" width="8.7109375" style="1" customWidth="1"/>
    <col min="8199" max="8199" width="5.7109375" style="1" customWidth="1"/>
    <col min="8200" max="8200" width="3.7109375" style="1" customWidth="1"/>
    <col min="8201" max="8201" width="6.7109375" style="1" customWidth="1"/>
    <col min="8202" max="8202" width="25.7109375" style="1" customWidth="1"/>
    <col min="8203" max="8204" width="6.7109375" style="1" customWidth="1"/>
    <col min="8205" max="8205" width="8.7109375" style="1" customWidth="1"/>
    <col min="8206" max="8211" width="4.42578125" style="1" customWidth="1"/>
    <col min="8212" max="8212" width="6.28515625" style="1" customWidth="1"/>
    <col min="8213" max="8215" width="9.140625" style="1"/>
    <col min="8216" max="8216" width="10.5703125" style="1" bestFit="1" customWidth="1"/>
    <col min="8217" max="8448" width="9.140625" style="1"/>
    <col min="8449" max="8449" width="3.7109375" style="1" customWidth="1"/>
    <col min="8450" max="8450" width="6.7109375" style="1" customWidth="1"/>
    <col min="8451" max="8451" width="25.7109375" style="1" customWidth="1"/>
    <col min="8452" max="8453" width="6.7109375" style="1" customWidth="1"/>
    <col min="8454" max="8454" width="8.7109375" style="1" customWidth="1"/>
    <col min="8455" max="8455" width="5.7109375" style="1" customWidth="1"/>
    <col min="8456" max="8456" width="3.7109375" style="1" customWidth="1"/>
    <col min="8457" max="8457" width="6.7109375" style="1" customWidth="1"/>
    <col min="8458" max="8458" width="25.7109375" style="1" customWidth="1"/>
    <col min="8459" max="8460" width="6.7109375" style="1" customWidth="1"/>
    <col min="8461" max="8461" width="8.7109375" style="1" customWidth="1"/>
    <col min="8462" max="8467" width="4.42578125" style="1" customWidth="1"/>
    <col min="8468" max="8468" width="6.28515625" style="1" customWidth="1"/>
    <col min="8469" max="8471" width="9.140625" style="1"/>
    <col min="8472" max="8472" width="10.5703125" style="1" bestFit="1" customWidth="1"/>
    <col min="8473" max="8704" width="9.140625" style="1"/>
    <col min="8705" max="8705" width="3.7109375" style="1" customWidth="1"/>
    <col min="8706" max="8706" width="6.7109375" style="1" customWidth="1"/>
    <col min="8707" max="8707" width="25.7109375" style="1" customWidth="1"/>
    <col min="8708" max="8709" width="6.7109375" style="1" customWidth="1"/>
    <col min="8710" max="8710" width="8.7109375" style="1" customWidth="1"/>
    <col min="8711" max="8711" width="5.7109375" style="1" customWidth="1"/>
    <col min="8712" max="8712" width="3.7109375" style="1" customWidth="1"/>
    <col min="8713" max="8713" width="6.7109375" style="1" customWidth="1"/>
    <col min="8714" max="8714" width="25.7109375" style="1" customWidth="1"/>
    <col min="8715" max="8716" width="6.7109375" style="1" customWidth="1"/>
    <col min="8717" max="8717" width="8.7109375" style="1" customWidth="1"/>
    <col min="8718" max="8723" width="4.42578125" style="1" customWidth="1"/>
    <col min="8724" max="8724" width="6.28515625" style="1" customWidth="1"/>
    <col min="8725" max="8727" width="9.140625" style="1"/>
    <col min="8728" max="8728" width="10.5703125" style="1" bestFit="1" customWidth="1"/>
    <col min="8729" max="8960" width="9.140625" style="1"/>
    <col min="8961" max="8961" width="3.7109375" style="1" customWidth="1"/>
    <col min="8962" max="8962" width="6.7109375" style="1" customWidth="1"/>
    <col min="8963" max="8963" width="25.7109375" style="1" customWidth="1"/>
    <col min="8964" max="8965" width="6.7109375" style="1" customWidth="1"/>
    <col min="8966" max="8966" width="8.7109375" style="1" customWidth="1"/>
    <col min="8967" max="8967" width="5.7109375" style="1" customWidth="1"/>
    <col min="8968" max="8968" width="3.7109375" style="1" customWidth="1"/>
    <col min="8969" max="8969" width="6.7109375" style="1" customWidth="1"/>
    <col min="8970" max="8970" width="25.7109375" style="1" customWidth="1"/>
    <col min="8971" max="8972" width="6.7109375" style="1" customWidth="1"/>
    <col min="8973" max="8973" width="8.7109375" style="1" customWidth="1"/>
    <col min="8974" max="8979" width="4.42578125" style="1" customWidth="1"/>
    <col min="8980" max="8980" width="6.28515625" style="1" customWidth="1"/>
    <col min="8981" max="8983" width="9.140625" style="1"/>
    <col min="8984" max="8984" width="10.5703125" style="1" bestFit="1" customWidth="1"/>
    <col min="8985" max="9216" width="9.140625" style="1"/>
    <col min="9217" max="9217" width="3.7109375" style="1" customWidth="1"/>
    <col min="9218" max="9218" width="6.7109375" style="1" customWidth="1"/>
    <col min="9219" max="9219" width="25.7109375" style="1" customWidth="1"/>
    <col min="9220" max="9221" width="6.7109375" style="1" customWidth="1"/>
    <col min="9222" max="9222" width="8.7109375" style="1" customWidth="1"/>
    <col min="9223" max="9223" width="5.7109375" style="1" customWidth="1"/>
    <col min="9224" max="9224" width="3.7109375" style="1" customWidth="1"/>
    <col min="9225" max="9225" width="6.7109375" style="1" customWidth="1"/>
    <col min="9226" max="9226" width="25.7109375" style="1" customWidth="1"/>
    <col min="9227" max="9228" width="6.7109375" style="1" customWidth="1"/>
    <col min="9229" max="9229" width="8.7109375" style="1" customWidth="1"/>
    <col min="9230" max="9235" width="4.42578125" style="1" customWidth="1"/>
    <col min="9236" max="9236" width="6.28515625" style="1" customWidth="1"/>
    <col min="9237" max="9239" width="9.140625" style="1"/>
    <col min="9240" max="9240" width="10.5703125" style="1" bestFit="1" customWidth="1"/>
    <col min="9241" max="9472" width="9.140625" style="1"/>
    <col min="9473" max="9473" width="3.7109375" style="1" customWidth="1"/>
    <col min="9474" max="9474" width="6.7109375" style="1" customWidth="1"/>
    <col min="9475" max="9475" width="25.7109375" style="1" customWidth="1"/>
    <col min="9476" max="9477" width="6.7109375" style="1" customWidth="1"/>
    <col min="9478" max="9478" width="8.7109375" style="1" customWidth="1"/>
    <col min="9479" max="9479" width="5.7109375" style="1" customWidth="1"/>
    <col min="9480" max="9480" width="3.7109375" style="1" customWidth="1"/>
    <col min="9481" max="9481" width="6.7109375" style="1" customWidth="1"/>
    <col min="9482" max="9482" width="25.7109375" style="1" customWidth="1"/>
    <col min="9483" max="9484" width="6.7109375" style="1" customWidth="1"/>
    <col min="9485" max="9485" width="8.7109375" style="1" customWidth="1"/>
    <col min="9486" max="9491" width="4.42578125" style="1" customWidth="1"/>
    <col min="9492" max="9492" width="6.28515625" style="1" customWidth="1"/>
    <col min="9493" max="9495" width="9.140625" style="1"/>
    <col min="9496" max="9496" width="10.5703125" style="1" bestFit="1" customWidth="1"/>
    <col min="9497" max="9728" width="9.140625" style="1"/>
    <col min="9729" max="9729" width="3.7109375" style="1" customWidth="1"/>
    <col min="9730" max="9730" width="6.7109375" style="1" customWidth="1"/>
    <col min="9731" max="9731" width="25.7109375" style="1" customWidth="1"/>
    <col min="9732" max="9733" width="6.7109375" style="1" customWidth="1"/>
    <col min="9734" max="9734" width="8.7109375" style="1" customWidth="1"/>
    <col min="9735" max="9735" width="5.7109375" style="1" customWidth="1"/>
    <col min="9736" max="9736" width="3.7109375" style="1" customWidth="1"/>
    <col min="9737" max="9737" width="6.7109375" style="1" customWidth="1"/>
    <col min="9738" max="9738" width="25.7109375" style="1" customWidth="1"/>
    <col min="9739" max="9740" width="6.7109375" style="1" customWidth="1"/>
    <col min="9741" max="9741" width="8.7109375" style="1" customWidth="1"/>
    <col min="9742" max="9747" width="4.42578125" style="1" customWidth="1"/>
    <col min="9748" max="9748" width="6.28515625" style="1" customWidth="1"/>
    <col min="9749" max="9751" width="9.140625" style="1"/>
    <col min="9752" max="9752" width="10.5703125" style="1" bestFit="1" customWidth="1"/>
    <col min="9753" max="9984" width="9.140625" style="1"/>
    <col min="9985" max="9985" width="3.7109375" style="1" customWidth="1"/>
    <col min="9986" max="9986" width="6.7109375" style="1" customWidth="1"/>
    <col min="9987" max="9987" width="25.7109375" style="1" customWidth="1"/>
    <col min="9988" max="9989" width="6.7109375" style="1" customWidth="1"/>
    <col min="9990" max="9990" width="8.7109375" style="1" customWidth="1"/>
    <col min="9991" max="9991" width="5.7109375" style="1" customWidth="1"/>
    <col min="9992" max="9992" width="3.7109375" style="1" customWidth="1"/>
    <col min="9993" max="9993" width="6.7109375" style="1" customWidth="1"/>
    <col min="9994" max="9994" width="25.7109375" style="1" customWidth="1"/>
    <col min="9995" max="9996" width="6.7109375" style="1" customWidth="1"/>
    <col min="9997" max="9997" width="8.7109375" style="1" customWidth="1"/>
    <col min="9998" max="10003" width="4.42578125" style="1" customWidth="1"/>
    <col min="10004" max="10004" width="6.28515625" style="1" customWidth="1"/>
    <col min="10005" max="10007" width="9.140625" style="1"/>
    <col min="10008" max="10008" width="10.5703125" style="1" bestFit="1" customWidth="1"/>
    <col min="10009" max="10240" width="9.140625" style="1"/>
    <col min="10241" max="10241" width="3.7109375" style="1" customWidth="1"/>
    <col min="10242" max="10242" width="6.7109375" style="1" customWidth="1"/>
    <col min="10243" max="10243" width="25.7109375" style="1" customWidth="1"/>
    <col min="10244" max="10245" width="6.7109375" style="1" customWidth="1"/>
    <col min="10246" max="10246" width="8.7109375" style="1" customWidth="1"/>
    <col min="10247" max="10247" width="5.7109375" style="1" customWidth="1"/>
    <col min="10248" max="10248" width="3.7109375" style="1" customWidth="1"/>
    <col min="10249" max="10249" width="6.7109375" style="1" customWidth="1"/>
    <col min="10250" max="10250" width="25.7109375" style="1" customWidth="1"/>
    <col min="10251" max="10252" width="6.7109375" style="1" customWidth="1"/>
    <col min="10253" max="10253" width="8.7109375" style="1" customWidth="1"/>
    <col min="10254" max="10259" width="4.42578125" style="1" customWidth="1"/>
    <col min="10260" max="10260" width="6.28515625" style="1" customWidth="1"/>
    <col min="10261" max="10263" width="9.140625" style="1"/>
    <col min="10264" max="10264" width="10.5703125" style="1" bestFit="1" customWidth="1"/>
    <col min="10265" max="10496" width="9.140625" style="1"/>
    <col min="10497" max="10497" width="3.7109375" style="1" customWidth="1"/>
    <col min="10498" max="10498" width="6.7109375" style="1" customWidth="1"/>
    <col min="10499" max="10499" width="25.7109375" style="1" customWidth="1"/>
    <col min="10500" max="10501" width="6.7109375" style="1" customWidth="1"/>
    <col min="10502" max="10502" width="8.7109375" style="1" customWidth="1"/>
    <col min="10503" max="10503" width="5.7109375" style="1" customWidth="1"/>
    <col min="10504" max="10504" width="3.7109375" style="1" customWidth="1"/>
    <col min="10505" max="10505" width="6.7109375" style="1" customWidth="1"/>
    <col min="10506" max="10506" width="25.7109375" style="1" customWidth="1"/>
    <col min="10507" max="10508" width="6.7109375" style="1" customWidth="1"/>
    <col min="10509" max="10509" width="8.7109375" style="1" customWidth="1"/>
    <col min="10510" max="10515" width="4.42578125" style="1" customWidth="1"/>
    <col min="10516" max="10516" width="6.28515625" style="1" customWidth="1"/>
    <col min="10517" max="10519" width="9.140625" style="1"/>
    <col min="10520" max="10520" width="10.5703125" style="1" bestFit="1" customWidth="1"/>
    <col min="10521" max="10752" width="9.140625" style="1"/>
    <col min="10753" max="10753" width="3.7109375" style="1" customWidth="1"/>
    <col min="10754" max="10754" width="6.7109375" style="1" customWidth="1"/>
    <col min="10755" max="10755" width="25.7109375" style="1" customWidth="1"/>
    <col min="10756" max="10757" width="6.7109375" style="1" customWidth="1"/>
    <col min="10758" max="10758" width="8.7109375" style="1" customWidth="1"/>
    <col min="10759" max="10759" width="5.7109375" style="1" customWidth="1"/>
    <col min="10760" max="10760" width="3.7109375" style="1" customWidth="1"/>
    <col min="10761" max="10761" width="6.7109375" style="1" customWidth="1"/>
    <col min="10762" max="10762" width="25.7109375" style="1" customWidth="1"/>
    <col min="10763" max="10764" width="6.7109375" style="1" customWidth="1"/>
    <col min="10765" max="10765" width="8.7109375" style="1" customWidth="1"/>
    <col min="10766" max="10771" width="4.42578125" style="1" customWidth="1"/>
    <col min="10772" max="10772" width="6.28515625" style="1" customWidth="1"/>
    <col min="10773" max="10775" width="9.140625" style="1"/>
    <col min="10776" max="10776" width="10.5703125" style="1" bestFit="1" customWidth="1"/>
    <col min="10777" max="11008" width="9.140625" style="1"/>
    <col min="11009" max="11009" width="3.7109375" style="1" customWidth="1"/>
    <col min="11010" max="11010" width="6.7109375" style="1" customWidth="1"/>
    <col min="11011" max="11011" width="25.7109375" style="1" customWidth="1"/>
    <col min="11012" max="11013" width="6.7109375" style="1" customWidth="1"/>
    <col min="11014" max="11014" width="8.7109375" style="1" customWidth="1"/>
    <col min="11015" max="11015" width="5.7109375" style="1" customWidth="1"/>
    <col min="11016" max="11016" width="3.7109375" style="1" customWidth="1"/>
    <col min="11017" max="11017" width="6.7109375" style="1" customWidth="1"/>
    <col min="11018" max="11018" width="25.7109375" style="1" customWidth="1"/>
    <col min="11019" max="11020" width="6.7109375" style="1" customWidth="1"/>
    <col min="11021" max="11021" width="8.7109375" style="1" customWidth="1"/>
    <col min="11022" max="11027" width="4.42578125" style="1" customWidth="1"/>
    <col min="11028" max="11028" width="6.28515625" style="1" customWidth="1"/>
    <col min="11029" max="11031" width="9.140625" style="1"/>
    <col min="11032" max="11032" width="10.5703125" style="1" bestFit="1" customWidth="1"/>
    <col min="11033" max="11264" width="9.140625" style="1"/>
    <col min="11265" max="11265" width="3.7109375" style="1" customWidth="1"/>
    <col min="11266" max="11266" width="6.7109375" style="1" customWidth="1"/>
    <col min="11267" max="11267" width="25.7109375" style="1" customWidth="1"/>
    <col min="11268" max="11269" width="6.7109375" style="1" customWidth="1"/>
    <col min="11270" max="11270" width="8.7109375" style="1" customWidth="1"/>
    <col min="11271" max="11271" width="5.7109375" style="1" customWidth="1"/>
    <col min="11272" max="11272" width="3.7109375" style="1" customWidth="1"/>
    <col min="11273" max="11273" width="6.7109375" style="1" customWidth="1"/>
    <col min="11274" max="11274" width="25.7109375" style="1" customWidth="1"/>
    <col min="11275" max="11276" width="6.7109375" style="1" customWidth="1"/>
    <col min="11277" max="11277" width="8.7109375" style="1" customWidth="1"/>
    <col min="11278" max="11283" width="4.42578125" style="1" customWidth="1"/>
    <col min="11284" max="11284" width="6.28515625" style="1" customWidth="1"/>
    <col min="11285" max="11287" width="9.140625" style="1"/>
    <col min="11288" max="11288" width="10.5703125" style="1" bestFit="1" customWidth="1"/>
    <col min="11289" max="11520" width="9.140625" style="1"/>
    <col min="11521" max="11521" width="3.7109375" style="1" customWidth="1"/>
    <col min="11522" max="11522" width="6.7109375" style="1" customWidth="1"/>
    <col min="11523" max="11523" width="25.7109375" style="1" customWidth="1"/>
    <col min="11524" max="11525" width="6.7109375" style="1" customWidth="1"/>
    <col min="11526" max="11526" width="8.7109375" style="1" customWidth="1"/>
    <col min="11527" max="11527" width="5.7109375" style="1" customWidth="1"/>
    <col min="11528" max="11528" width="3.7109375" style="1" customWidth="1"/>
    <col min="11529" max="11529" width="6.7109375" style="1" customWidth="1"/>
    <col min="11530" max="11530" width="25.7109375" style="1" customWidth="1"/>
    <col min="11531" max="11532" width="6.7109375" style="1" customWidth="1"/>
    <col min="11533" max="11533" width="8.7109375" style="1" customWidth="1"/>
    <col min="11534" max="11539" width="4.42578125" style="1" customWidth="1"/>
    <col min="11540" max="11540" width="6.28515625" style="1" customWidth="1"/>
    <col min="11541" max="11543" width="9.140625" style="1"/>
    <col min="11544" max="11544" width="10.5703125" style="1" bestFit="1" customWidth="1"/>
    <col min="11545" max="11776" width="9.140625" style="1"/>
    <col min="11777" max="11777" width="3.7109375" style="1" customWidth="1"/>
    <col min="11778" max="11778" width="6.7109375" style="1" customWidth="1"/>
    <col min="11779" max="11779" width="25.7109375" style="1" customWidth="1"/>
    <col min="11780" max="11781" width="6.7109375" style="1" customWidth="1"/>
    <col min="11782" max="11782" width="8.7109375" style="1" customWidth="1"/>
    <col min="11783" max="11783" width="5.7109375" style="1" customWidth="1"/>
    <col min="11784" max="11784" width="3.7109375" style="1" customWidth="1"/>
    <col min="11785" max="11785" width="6.7109375" style="1" customWidth="1"/>
    <col min="11786" max="11786" width="25.7109375" style="1" customWidth="1"/>
    <col min="11787" max="11788" width="6.7109375" style="1" customWidth="1"/>
    <col min="11789" max="11789" width="8.7109375" style="1" customWidth="1"/>
    <col min="11790" max="11795" width="4.42578125" style="1" customWidth="1"/>
    <col min="11796" max="11796" width="6.28515625" style="1" customWidth="1"/>
    <col min="11797" max="11799" width="9.140625" style="1"/>
    <col min="11800" max="11800" width="10.5703125" style="1" bestFit="1" customWidth="1"/>
    <col min="11801" max="12032" width="9.140625" style="1"/>
    <col min="12033" max="12033" width="3.7109375" style="1" customWidth="1"/>
    <col min="12034" max="12034" width="6.7109375" style="1" customWidth="1"/>
    <col min="12035" max="12035" width="25.7109375" style="1" customWidth="1"/>
    <col min="12036" max="12037" width="6.7109375" style="1" customWidth="1"/>
    <col min="12038" max="12038" width="8.7109375" style="1" customWidth="1"/>
    <col min="12039" max="12039" width="5.7109375" style="1" customWidth="1"/>
    <col min="12040" max="12040" width="3.7109375" style="1" customWidth="1"/>
    <col min="12041" max="12041" width="6.7109375" style="1" customWidth="1"/>
    <col min="12042" max="12042" width="25.7109375" style="1" customWidth="1"/>
    <col min="12043" max="12044" width="6.7109375" style="1" customWidth="1"/>
    <col min="12045" max="12045" width="8.7109375" style="1" customWidth="1"/>
    <col min="12046" max="12051" width="4.42578125" style="1" customWidth="1"/>
    <col min="12052" max="12052" width="6.28515625" style="1" customWidth="1"/>
    <col min="12053" max="12055" width="9.140625" style="1"/>
    <col min="12056" max="12056" width="10.5703125" style="1" bestFit="1" customWidth="1"/>
    <col min="12057" max="12288" width="9.140625" style="1"/>
    <col min="12289" max="12289" width="3.7109375" style="1" customWidth="1"/>
    <col min="12290" max="12290" width="6.7109375" style="1" customWidth="1"/>
    <col min="12291" max="12291" width="25.7109375" style="1" customWidth="1"/>
    <col min="12292" max="12293" width="6.7109375" style="1" customWidth="1"/>
    <col min="12294" max="12294" width="8.7109375" style="1" customWidth="1"/>
    <col min="12295" max="12295" width="5.7109375" style="1" customWidth="1"/>
    <col min="12296" max="12296" width="3.7109375" style="1" customWidth="1"/>
    <col min="12297" max="12297" width="6.7109375" style="1" customWidth="1"/>
    <col min="12298" max="12298" width="25.7109375" style="1" customWidth="1"/>
    <col min="12299" max="12300" width="6.7109375" style="1" customWidth="1"/>
    <col min="12301" max="12301" width="8.7109375" style="1" customWidth="1"/>
    <col min="12302" max="12307" width="4.42578125" style="1" customWidth="1"/>
    <col min="12308" max="12308" width="6.28515625" style="1" customWidth="1"/>
    <col min="12309" max="12311" width="9.140625" style="1"/>
    <col min="12312" max="12312" width="10.5703125" style="1" bestFit="1" customWidth="1"/>
    <col min="12313" max="12544" width="9.140625" style="1"/>
    <col min="12545" max="12545" width="3.7109375" style="1" customWidth="1"/>
    <col min="12546" max="12546" width="6.7109375" style="1" customWidth="1"/>
    <col min="12547" max="12547" width="25.7109375" style="1" customWidth="1"/>
    <col min="12548" max="12549" width="6.7109375" style="1" customWidth="1"/>
    <col min="12550" max="12550" width="8.7109375" style="1" customWidth="1"/>
    <col min="12551" max="12551" width="5.7109375" style="1" customWidth="1"/>
    <col min="12552" max="12552" width="3.7109375" style="1" customWidth="1"/>
    <col min="12553" max="12553" width="6.7109375" style="1" customWidth="1"/>
    <col min="12554" max="12554" width="25.7109375" style="1" customWidth="1"/>
    <col min="12555" max="12556" width="6.7109375" style="1" customWidth="1"/>
    <col min="12557" max="12557" width="8.7109375" style="1" customWidth="1"/>
    <col min="12558" max="12563" width="4.42578125" style="1" customWidth="1"/>
    <col min="12564" max="12564" width="6.28515625" style="1" customWidth="1"/>
    <col min="12565" max="12567" width="9.140625" style="1"/>
    <col min="12568" max="12568" width="10.5703125" style="1" bestFit="1" customWidth="1"/>
    <col min="12569" max="12800" width="9.140625" style="1"/>
    <col min="12801" max="12801" width="3.7109375" style="1" customWidth="1"/>
    <col min="12802" max="12802" width="6.7109375" style="1" customWidth="1"/>
    <col min="12803" max="12803" width="25.7109375" style="1" customWidth="1"/>
    <col min="12804" max="12805" width="6.7109375" style="1" customWidth="1"/>
    <col min="12806" max="12806" width="8.7109375" style="1" customWidth="1"/>
    <col min="12807" max="12807" width="5.7109375" style="1" customWidth="1"/>
    <col min="12808" max="12808" width="3.7109375" style="1" customWidth="1"/>
    <col min="12809" max="12809" width="6.7109375" style="1" customWidth="1"/>
    <col min="12810" max="12810" width="25.7109375" style="1" customWidth="1"/>
    <col min="12811" max="12812" width="6.7109375" style="1" customWidth="1"/>
    <col min="12813" max="12813" width="8.7109375" style="1" customWidth="1"/>
    <col min="12814" max="12819" width="4.42578125" style="1" customWidth="1"/>
    <col min="12820" max="12820" width="6.28515625" style="1" customWidth="1"/>
    <col min="12821" max="12823" width="9.140625" style="1"/>
    <col min="12824" max="12824" width="10.5703125" style="1" bestFit="1" customWidth="1"/>
    <col min="12825" max="13056" width="9.140625" style="1"/>
    <col min="13057" max="13057" width="3.7109375" style="1" customWidth="1"/>
    <col min="13058" max="13058" width="6.7109375" style="1" customWidth="1"/>
    <col min="13059" max="13059" width="25.7109375" style="1" customWidth="1"/>
    <col min="13060" max="13061" width="6.7109375" style="1" customWidth="1"/>
    <col min="13062" max="13062" width="8.7109375" style="1" customWidth="1"/>
    <col min="13063" max="13063" width="5.7109375" style="1" customWidth="1"/>
    <col min="13064" max="13064" width="3.7109375" style="1" customWidth="1"/>
    <col min="13065" max="13065" width="6.7109375" style="1" customWidth="1"/>
    <col min="13066" max="13066" width="25.7109375" style="1" customWidth="1"/>
    <col min="13067" max="13068" width="6.7109375" style="1" customWidth="1"/>
    <col min="13069" max="13069" width="8.7109375" style="1" customWidth="1"/>
    <col min="13070" max="13075" width="4.42578125" style="1" customWidth="1"/>
    <col min="13076" max="13076" width="6.28515625" style="1" customWidth="1"/>
    <col min="13077" max="13079" width="9.140625" style="1"/>
    <col min="13080" max="13080" width="10.5703125" style="1" bestFit="1" customWidth="1"/>
    <col min="13081" max="13312" width="9.140625" style="1"/>
    <col min="13313" max="13313" width="3.7109375" style="1" customWidth="1"/>
    <col min="13314" max="13314" width="6.7109375" style="1" customWidth="1"/>
    <col min="13315" max="13315" width="25.7109375" style="1" customWidth="1"/>
    <col min="13316" max="13317" width="6.7109375" style="1" customWidth="1"/>
    <col min="13318" max="13318" width="8.7109375" style="1" customWidth="1"/>
    <col min="13319" max="13319" width="5.7109375" style="1" customWidth="1"/>
    <col min="13320" max="13320" width="3.7109375" style="1" customWidth="1"/>
    <col min="13321" max="13321" width="6.7109375" style="1" customWidth="1"/>
    <col min="13322" max="13322" width="25.7109375" style="1" customWidth="1"/>
    <col min="13323" max="13324" width="6.7109375" style="1" customWidth="1"/>
    <col min="13325" max="13325" width="8.7109375" style="1" customWidth="1"/>
    <col min="13326" max="13331" width="4.42578125" style="1" customWidth="1"/>
    <col min="13332" max="13332" width="6.28515625" style="1" customWidth="1"/>
    <col min="13333" max="13335" width="9.140625" style="1"/>
    <col min="13336" max="13336" width="10.5703125" style="1" bestFit="1" customWidth="1"/>
    <col min="13337" max="13568" width="9.140625" style="1"/>
    <col min="13569" max="13569" width="3.7109375" style="1" customWidth="1"/>
    <col min="13570" max="13570" width="6.7109375" style="1" customWidth="1"/>
    <col min="13571" max="13571" width="25.7109375" style="1" customWidth="1"/>
    <col min="13572" max="13573" width="6.7109375" style="1" customWidth="1"/>
    <col min="13574" max="13574" width="8.7109375" style="1" customWidth="1"/>
    <col min="13575" max="13575" width="5.7109375" style="1" customWidth="1"/>
    <col min="13576" max="13576" width="3.7109375" style="1" customWidth="1"/>
    <col min="13577" max="13577" width="6.7109375" style="1" customWidth="1"/>
    <col min="13578" max="13578" width="25.7109375" style="1" customWidth="1"/>
    <col min="13579" max="13580" width="6.7109375" style="1" customWidth="1"/>
    <col min="13581" max="13581" width="8.7109375" style="1" customWidth="1"/>
    <col min="13582" max="13587" width="4.42578125" style="1" customWidth="1"/>
    <col min="13588" max="13588" width="6.28515625" style="1" customWidth="1"/>
    <col min="13589" max="13591" width="9.140625" style="1"/>
    <col min="13592" max="13592" width="10.5703125" style="1" bestFit="1" customWidth="1"/>
    <col min="13593" max="13824" width="9.140625" style="1"/>
    <col min="13825" max="13825" width="3.7109375" style="1" customWidth="1"/>
    <col min="13826" max="13826" width="6.7109375" style="1" customWidth="1"/>
    <col min="13827" max="13827" width="25.7109375" style="1" customWidth="1"/>
    <col min="13828" max="13829" width="6.7109375" style="1" customWidth="1"/>
    <col min="13830" max="13830" width="8.7109375" style="1" customWidth="1"/>
    <col min="13831" max="13831" width="5.7109375" style="1" customWidth="1"/>
    <col min="13832" max="13832" width="3.7109375" style="1" customWidth="1"/>
    <col min="13833" max="13833" width="6.7109375" style="1" customWidth="1"/>
    <col min="13834" max="13834" width="25.7109375" style="1" customWidth="1"/>
    <col min="13835" max="13836" width="6.7109375" style="1" customWidth="1"/>
    <col min="13837" max="13837" width="8.7109375" style="1" customWidth="1"/>
    <col min="13838" max="13843" width="4.42578125" style="1" customWidth="1"/>
    <col min="13844" max="13844" width="6.28515625" style="1" customWidth="1"/>
    <col min="13845" max="13847" width="9.140625" style="1"/>
    <col min="13848" max="13848" width="10.5703125" style="1" bestFit="1" customWidth="1"/>
    <col min="13849" max="14080" width="9.140625" style="1"/>
    <col min="14081" max="14081" width="3.7109375" style="1" customWidth="1"/>
    <col min="14082" max="14082" width="6.7109375" style="1" customWidth="1"/>
    <col min="14083" max="14083" width="25.7109375" style="1" customWidth="1"/>
    <col min="14084" max="14085" width="6.7109375" style="1" customWidth="1"/>
    <col min="14086" max="14086" width="8.7109375" style="1" customWidth="1"/>
    <col min="14087" max="14087" width="5.7109375" style="1" customWidth="1"/>
    <col min="14088" max="14088" width="3.7109375" style="1" customWidth="1"/>
    <col min="14089" max="14089" width="6.7109375" style="1" customWidth="1"/>
    <col min="14090" max="14090" width="25.7109375" style="1" customWidth="1"/>
    <col min="14091" max="14092" width="6.7109375" style="1" customWidth="1"/>
    <col min="14093" max="14093" width="8.7109375" style="1" customWidth="1"/>
    <col min="14094" max="14099" width="4.42578125" style="1" customWidth="1"/>
    <col min="14100" max="14100" width="6.28515625" style="1" customWidth="1"/>
    <col min="14101" max="14103" width="9.140625" style="1"/>
    <col min="14104" max="14104" width="10.5703125" style="1" bestFit="1" customWidth="1"/>
    <col min="14105" max="14336" width="9.140625" style="1"/>
    <col min="14337" max="14337" width="3.7109375" style="1" customWidth="1"/>
    <col min="14338" max="14338" width="6.7109375" style="1" customWidth="1"/>
    <col min="14339" max="14339" width="25.7109375" style="1" customWidth="1"/>
    <col min="14340" max="14341" width="6.7109375" style="1" customWidth="1"/>
    <col min="14342" max="14342" width="8.7109375" style="1" customWidth="1"/>
    <col min="14343" max="14343" width="5.7109375" style="1" customWidth="1"/>
    <col min="14344" max="14344" width="3.7109375" style="1" customWidth="1"/>
    <col min="14345" max="14345" width="6.7109375" style="1" customWidth="1"/>
    <col min="14346" max="14346" width="25.7109375" style="1" customWidth="1"/>
    <col min="14347" max="14348" width="6.7109375" style="1" customWidth="1"/>
    <col min="14349" max="14349" width="8.7109375" style="1" customWidth="1"/>
    <col min="14350" max="14355" width="4.42578125" style="1" customWidth="1"/>
    <col min="14356" max="14356" width="6.28515625" style="1" customWidth="1"/>
    <col min="14357" max="14359" width="9.140625" style="1"/>
    <col min="14360" max="14360" width="10.5703125" style="1" bestFit="1" customWidth="1"/>
    <col min="14361" max="14592" width="9.140625" style="1"/>
    <col min="14593" max="14593" width="3.7109375" style="1" customWidth="1"/>
    <col min="14594" max="14594" width="6.7109375" style="1" customWidth="1"/>
    <col min="14595" max="14595" width="25.7109375" style="1" customWidth="1"/>
    <col min="14596" max="14597" width="6.7109375" style="1" customWidth="1"/>
    <col min="14598" max="14598" width="8.7109375" style="1" customWidth="1"/>
    <col min="14599" max="14599" width="5.7109375" style="1" customWidth="1"/>
    <col min="14600" max="14600" width="3.7109375" style="1" customWidth="1"/>
    <col min="14601" max="14601" width="6.7109375" style="1" customWidth="1"/>
    <col min="14602" max="14602" width="25.7109375" style="1" customWidth="1"/>
    <col min="14603" max="14604" width="6.7109375" style="1" customWidth="1"/>
    <col min="14605" max="14605" width="8.7109375" style="1" customWidth="1"/>
    <col min="14606" max="14611" width="4.42578125" style="1" customWidth="1"/>
    <col min="14612" max="14612" width="6.28515625" style="1" customWidth="1"/>
    <col min="14613" max="14615" width="9.140625" style="1"/>
    <col min="14616" max="14616" width="10.5703125" style="1" bestFit="1" customWidth="1"/>
    <col min="14617" max="14848" width="9.140625" style="1"/>
    <col min="14849" max="14849" width="3.7109375" style="1" customWidth="1"/>
    <col min="14850" max="14850" width="6.7109375" style="1" customWidth="1"/>
    <col min="14851" max="14851" width="25.7109375" style="1" customWidth="1"/>
    <col min="14852" max="14853" width="6.7109375" style="1" customWidth="1"/>
    <col min="14854" max="14854" width="8.7109375" style="1" customWidth="1"/>
    <col min="14855" max="14855" width="5.7109375" style="1" customWidth="1"/>
    <col min="14856" max="14856" width="3.7109375" style="1" customWidth="1"/>
    <col min="14857" max="14857" width="6.7109375" style="1" customWidth="1"/>
    <col min="14858" max="14858" width="25.7109375" style="1" customWidth="1"/>
    <col min="14859" max="14860" width="6.7109375" style="1" customWidth="1"/>
    <col min="14861" max="14861" width="8.7109375" style="1" customWidth="1"/>
    <col min="14862" max="14867" width="4.42578125" style="1" customWidth="1"/>
    <col min="14868" max="14868" width="6.28515625" style="1" customWidth="1"/>
    <col min="14869" max="14871" width="9.140625" style="1"/>
    <col min="14872" max="14872" width="10.5703125" style="1" bestFit="1" customWidth="1"/>
    <col min="14873" max="15104" width="9.140625" style="1"/>
    <col min="15105" max="15105" width="3.7109375" style="1" customWidth="1"/>
    <col min="15106" max="15106" width="6.7109375" style="1" customWidth="1"/>
    <col min="15107" max="15107" width="25.7109375" style="1" customWidth="1"/>
    <col min="15108" max="15109" width="6.7109375" style="1" customWidth="1"/>
    <col min="15110" max="15110" width="8.7109375" style="1" customWidth="1"/>
    <col min="15111" max="15111" width="5.7109375" style="1" customWidth="1"/>
    <col min="15112" max="15112" width="3.7109375" style="1" customWidth="1"/>
    <col min="15113" max="15113" width="6.7109375" style="1" customWidth="1"/>
    <col min="15114" max="15114" width="25.7109375" style="1" customWidth="1"/>
    <col min="15115" max="15116" width="6.7109375" style="1" customWidth="1"/>
    <col min="15117" max="15117" width="8.7109375" style="1" customWidth="1"/>
    <col min="15118" max="15123" width="4.42578125" style="1" customWidth="1"/>
    <col min="15124" max="15124" width="6.28515625" style="1" customWidth="1"/>
    <col min="15125" max="15127" width="9.140625" style="1"/>
    <col min="15128" max="15128" width="10.5703125" style="1" bestFit="1" customWidth="1"/>
    <col min="15129" max="15360" width="9.140625" style="1"/>
    <col min="15361" max="15361" width="3.7109375" style="1" customWidth="1"/>
    <col min="15362" max="15362" width="6.7109375" style="1" customWidth="1"/>
    <col min="15363" max="15363" width="25.7109375" style="1" customWidth="1"/>
    <col min="15364" max="15365" width="6.7109375" style="1" customWidth="1"/>
    <col min="15366" max="15366" width="8.7109375" style="1" customWidth="1"/>
    <col min="15367" max="15367" width="5.7109375" style="1" customWidth="1"/>
    <col min="15368" max="15368" width="3.7109375" style="1" customWidth="1"/>
    <col min="15369" max="15369" width="6.7109375" style="1" customWidth="1"/>
    <col min="15370" max="15370" width="25.7109375" style="1" customWidth="1"/>
    <col min="15371" max="15372" width="6.7109375" style="1" customWidth="1"/>
    <col min="15373" max="15373" width="8.7109375" style="1" customWidth="1"/>
    <col min="15374" max="15379" width="4.42578125" style="1" customWidth="1"/>
    <col min="15380" max="15380" width="6.28515625" style="1" customWidth="1"/>
    <col min="15381" max="15383" width="9.140625" style="1"/>
    <col min="15384" max="15384" width="10.5703125" style="1" bestFit="1" customWidth="1"/>
    <col min="15385" max="15616" width="9.140625" style="1"/>
    <col min="15617" max="15617" width="3.7109375" style="1" customWidth="1"/>
    <col min="15618" max="15618" width="6.7109375" style="1" customWidth="1"/>
    <col min="15619" max="15619" width="25.7109375" style="1" customWidth="1"/>
    <col min="15620" max="15621" width="6.7109375" style="1" customWidth="1"/>
    <col min="15622" max="15622" width="8.7109375" style="1" customWidth="1"/>
    <col min="15623" max="15623" width="5.7109375" style="1" customWidth="1"/>
    <col min="15624" max="15624" width="3.7109375" style="1" customWidth="1"/>
    <col min="15625" max="15625" width="6.7109375" style="1" customWidth="1"/>
    <col min="15626" max="15626" width="25.7109375" style="1" customWidth="1"/>
    <col min="15627" max="15628" width="6.7109375" style="1" customWidth="1"/>
    <col min="15629" max="15629" width="8.7109375" style="1" customWidth="1"/>
    <col min="15630" max="15635" width="4.42578125" style="1" customWidth="1"/>
    <col min="15636" max="15636" width="6.28515625" style="1" customWidth="1"/>
    <col min="15637" max="15639" width="9.140625" style="1"/>
    <col min="15640" max="15640" width="10.5703125" style="1" bestFit="1" customWidth="1"/>
    <col min="15641" max="15872" width="9.140625" style="1"/>
    <col min="15873" max="15873" width="3.7109375" style="1" customWidth="1"/>
    <col min="15874" max="15874" width="6.7109375" style="1" customWidth="1"/>
    <col min="15875" max="15875" width="25.7109375" style="1" customWidth="1"/>
    <col min="15876" max="15877" width="6.7109375" style="1" customWidth="1"/>
    <col min="15878" max="15878" width="8.7109375" style="1" customWidth="1"/>
    <col min="15879" max="15879" width="5.7109375" style="1" customWidth="1"/>
    <col min="15880" max="15880" width="3.7109375" style="1" customWidth="1"/>
    <col min="15881" max="15881" width="6.7109375" style="1" customWidth="1"/>
    <col min="15882" max="15882" width="25.7109375" style="1" customWidth="1"/>
    <col min="15883" max="15884" width="6.7109375" style="1" customWidth="1"/>
    <col min="15885" max="15885" width="8.7109375" style="1" customWidth="1"/>
    <col min="15886" max="15891" width="4.42578125" style="1" customWidth="1"/>
    <col min="15892" max="15892" width="6.28515625" style="1" customWidth="1"/>
    <col min="15893" max="15895" width="9.140625" style="1"/>
    <col min="15896" max="15896" width="10.5703125" style="1" bestFit="1" customWidth="1"/>
    <col min="15897" max="16128" width="9.140625" style="1"/>
    <col min="16129" max="16129" width="3.7109375" style="1" customWidth="1"/>
    <col min="16130" max="16130" width="6.7109375" style="1" customWidth="1"/>
    <col min="16131" max="16131" width="25.7109375" style="1" customWidth="1"/>
    <col min="16132" max="16133" width="6.7109375" style="1" customWidth="1"/>
    <col min="16134" max="16134" width="8.7109375" style="1" customWidth="1"/>
    <col min="16135" max="16135" width="5.7109375" style="1" customWidth="1"/>
    <col min="16136" max="16136" width="3.7109375" style="1" customWidth="1"/>
    <col min="16137" max="16137" width="6.7109375" style="1" customWidth="1"/>
    <col min="16138" max="16138" width="25.7109375" style="1" customWidth="1"/>
    <col min="16139" max="16140" width="6.7109375" style="1" customWidth="1"/>
    <col min="16141" max="16141" width="8.7109375" style="1" customWidth="1"/>
    <col min="16142" max="16147" width="4.42578125" style="1" customWidth="1"/>
    <col min="16148" max="16148" width="6.28515625" style="1" customWidth="1"/>
    <col min="16149" max="16151" width="9.140625" style="1"/>
    <col min="16152" max="16152" width="10.5703125" style="1" bestFit="1" customWidth="1"/>
    <col min="16153" max="16384" width="9.140625" style="1"/>
  </cols>
  <sheetData>
    <row r="1" spans="1:24" s="518" customFormat="1" x14ac:dyDescent="0.25">
      <c r="B1" s="704" t="s">
        <v>210</v>
      </c>
      <c r="C1" s="704"/>
      <c r="D1" s="704"/>
      <c r="E1" s="704"/>
      <c r="F1" s="520">
        <f>Takta_A!R3</f>
        <v>2</v>
      </c>
      <c r="G1" s="4"/>
      <c r="H1" s="705" t="s">
        <v>211</v>
      </c>
      <c r="I1" s="705"/>
      <c r="J1" s="705"/>
      <c r="K1" s="711" t="str">
        <f>Takta_A!AG3</f>
        <v>2024 - 25</v>
      </c>
      <c r="L1" s="711"/>
      <c r="M1" s="711"/>
    </row>
    <row r="2" spans="1:24" ht="9.9499999999999993" customHeight="1" x14ac:dyDescent="0.25">
      <c r="C2" s="2"/>
      <c r="D2" s="2"/>
      <c r="E2" s="2"/>
      <c r="F2" s="2"/>
      <c r="G2" s="2"/>
      <c r="H2" s="2"/>
      <c r="J2" s="2"/>
      <c r="K2" s="3"/>
      <c r="L2" s="3"/>
      <c r="M2" s="3"/>
    </row>
    <row r="3" spans="1:24" ht="20.25" customHeight="1" x14ac:dyDescent="0.25">
      <c r="A3" s="712" t="s">
        <v>34</v>
      </c>
      <c r="B3" s="712"/>
      <c r="C3" s="702" t="str">
        <f>Info_1!D5</f>
        <v>School Name ?</v>
      </c>
      <c r="D3" s="702"/>
      <c r="E3" s="702"/>
      <c r="F3" s="702"/>
      <c r="G3" s="702"/>
      <c r="H3" s="702"/>
      <c r="I3" s="702"/>
      <c r="J3" s="20" t="s">
        <v>35</v>
      </c>
      <c r="K3" s="23">
        <f>Info_1!D13</f>
        <v>1</v>
      </c>
      <c r="L3" s="2" t="s">
        <v>36</v>
      </c>
      <c r="M3" s="24" t="str">
        <f>Info_1!F13</f>
        <v>A</v>
      </c>
      <c r="N3" s="4"/>
      <c r="O3" s="4"/>
      <c r="P3" s="4"/>
      <c r="Q3" s="4"/>
      <c r="R3" s="4"/>
      <c r="S3" s="4"/>
      <c r="T3" s="4"/>
      <c r="U3" s="4"/>
    </row>
    <row r="4" spans="1:24" ht="14.1" customHeight="1" thickBot="1" x14ac:dyDescent="0.3">
      <c r="A4" s="686" t="s">
        <v>151</v>
      </c>
      <c r="B4" s="686"/>
      <c r="C4" s="686"/>
      <c r="D4" s="686"/>
      <c r="E4" s="686"/>
      <c r="F4" s="686"/>
      <c r="G4" s="686"/>
      <c r="H4" s="686"/>
      <c r="I4" s="686"/>
      <c r="J4" s="686"/>
      <c r="K4" s="686"/>
      <c r="L4" s="686"/>
      <c r="M4" s="686"/>
      <c r="N4" s="4"/>
      <c r="O4" s="4"/>
      <c r="P4" s="4"/>
      <c r="Q4" s="4"/>
      <c r="R4" s="4"/>
      <c r="S4" s="4"/>
      <c r="T4" s="4"/>
      <c r="U4" s="5"/>
    </row>
    <row r="5" spans="1:24" ht="50.1" customHeight="1" thickBot="1" x14ac:dyDescent="0.3">
      <c r="A5" s="7" t="s">
        <v>37</v>
      </c>
      <c r="B5" s="8" t="s">
        <v>15</v>
      </c>
      <c r="C5" s="9" t="s">
        <v>29</v>
      </c>
      <c r="D5" s="10" t="s">
        <v>38</v>
      </c>
      <c r="E5" s="10" t="s">
        <v>39</v>
      </c>
      <c r="F5" s="11" t="s">
        <v>40</v>
      </c>
      <c r="G5" s="5"/>
      <c r="H5" s="7" t="s">
        <v>37</v>
      </c>
      <c r="I5" s="8" t="s">
        <v>15</v>
      </c>
      <c r="J5" s="9" t="s">
        <v>29</v>
      </c>
      <c r="K5" s="10" t="s">
        <v>38</v>
      </c>
      <c r="L5" s="10" t="s">
        <v>39</v>
      </c>
      <c r="M5" s="11" t="s">
        <v>40</v>
      </c>
      <c r="N5" s="12"/>
      <c r="O5" s="5"/>
      <c r="P5" s="12"/>
      <c r="Q5" s="668"/>
      <c r="R5" s="668"/>
      <c r="S5" s="668"/>
      <c r="T5" s="668"/>
      <c r="U5" s="668"/>
      <c r="V5" s="492"/>
    </row>
    <row r="6" spans="1:24" ht="9.9499999999999993" customHeight="1" thickBot="1" x14ac:dyDescent="0.3">
      <c r="A6" s="671"/>
      <c r="B6" s="672"/>
      <c r="C6" s="672"/>
      <c r="D6" s="672"/>
      <c r="E6" s="672"/>
      <c r="F6" s="673"/>
      <c r="G6" s="5"/>
      <c r="H6" s="671"/>
      <c r="I6" s="672"/>
      <c r="J6" s="672"/>
      <c r="K6" s="672"/>
      <c r="L6" s="672"/>
      <c r="M6" s="673"/>
      <c r="N6" s="2"/>
      <c r="O6" s="5"/>
      <c r="P6" s="485"/>
      <c r="Q6" s="5"/>
      <c r="R6" s="485"/>
      <c r="S6" s="5"/>
      <c r="T6" s="4"/>
      <c r="U6" s="5"/>
    </row>
    <row r="7" spans="1:24" ht="20.100000000000001" customHeight="1" x14ac:dyDescent="0.25">
      <c r="A7" s="674">
        <v>1</v>
      </c>
      <c r="B7" s="676" t="str">
        <f>Takta_A!F10</f>
        <v>प्रथम भाषा</v>
      </c>
      <c r="C7" s="155" t="s">
        <v>41</v>
      </c>
      <c r="D7" s="156">
        <f>SUMPRODUCT(--(Takta_A!E13:E72="F"),--(Takta_A!J13:J72="अ-1"))</f>
        <v>0</v>
      </c>
      <c r="E7" s="157">
        <f>SUMPRODUCT(--(Takta_A!E13:E72="M"),--(Takta_A!J13:J72="अ-1"))</f>
        <v>0</v>
      </c>
      <c r="F7" s="158">
        <f t="shared" ref="F7:F41" si="0">SUM(D7:E7)</f>
        <v>0</v>
      </c>
      <c r="G7" s="679" t="s">
        <v>196</v>
      </c>
      <c r="H7" s="674">
        <v>6</v>
      </c>
      <c r="I7" s="676" t="str">
        <f>Takta_A!AI10</f>
        <v>कब / बुलबुल</v>
      </c>
      <c r="J7" s="498" t="s">
        <v>41</v>
      </c>
      <c r="K7" s="499">
        <f>SUMPRODUCT(--(Takta_A!E13:E72="F"),--(Takta_A!AL13:AL72="अ-1"))</f>
        <v>0</v>
      </c>
      <c r="L7" s="500">
        <f>SUMPRODUCT(--(Takta_A!E13:E72="M"),--(Takta_A!AL13:AL72="अ-1"))</f>
        <v>0</v>
      </c>
      <c r="M7" s="501">
        <f t="shared" ref="M7:M13" si="1">SUM(K7:L7)</f>
        <v>0</v>
      </c>
      <c r="Q7" s="670"/>
      <c r="R7" s="670"/>
      <c r="S7" s="670"/>
      <c r="T7" s="670"/>
      <c r="U7" s="670"/>
      <c r="V7" s="670"/>
      <c r="W7" s="670"/>
      <c r="X7" s="670"/>
    </row>
    <row r="8" spans="1:24" ht="20.100000000000001" customHeight="1" x14ac:dyDescent="0.25">
      <c r="A8" s="675"/>
      <c r="B8" s="677"/>
      <c r="C8" s="159" t="s">
        <v>42</v>
      </c>
      <c r="D8" s="160">
        <f>SUMPRODUCT(--(Takta_A!E13:E72="F"),--(Takta_A!J13:J72="अ-2"))</f>
        <v>0</v>
      </c>
      <c r="E8" s="161">
        <f>SUMPRODUCT(--(Takta_A!E13:E72="M"),--(Takta_A!J13:J72="अ-2"))</f>
        <v>0</v>
      </c>
      <c r="F8" s="162">
        <f t="shared" si="0"/>
        <v>0</v>
      </c>
      <c r="G8" s="680"/>
      <c r="H8" s="675"/>
      <c r="I8" s="677"/>
      <c r="J8" s="502" t="s">
        <v>42</v>
      </c>
      <c r="K8" s="503">
        <f>SUMPRODUCT(--(Takta_A!E13:E72="F"),--(Takta_A!AL13:AL72="अ-2"))</f>
        <v>0</v>
      </c>
      <c r="L8" s="504">
        <f>SUMPRODUCT(--(Takta_A!E13:E72="M"),--(Takta_A!AL13:AL72="अ-2"))</f>
        <v>0</v>
      </c>
      <c r="M8" s="505">
        <f t="shared" si="1"/>
        <v>0</v>
      </c>
      <c r="Q8" s="670"/>
      <c r="R8" s="670"/>
      <c r="S8" s="670"/>
      <c r="T8" s="670"/>
      <c r="U8" s="670"/>
      <c r="V8" s="670"/>
      <c r="W8" s="670"/>
      <c r="X8" s="670"/>
    </row>
    <row r="9" spans="1:24" ht="20.100000000000001" customHeight="1" x14ac:dyDescent="0.25">
      <c r="A9" s="675"/>
      <c r="B9" s="677"/>
      <c r="C9" s="163" t="s">
        <v>43</v>
      </c>
      <c r="D9" s="160">
        <f>SUMPRODUCT(--(Takta_A!E13:E72="F"),--(Takta_A!J13:J72="ब-1"))</f>
        <v>0</v>
      </c>
      <c r="E9" s="161">
        <f>SUMPRODUCT(--(Takta_A!E13:E72="M"),--(Takta_A!J13:J72="ब-1"))</f>
        <v>0</v>
      </c>
      <c r="F9" s="162">
        <f t="shared" si="0"/>
        <v>0</v>
      </c>
      <c r="G9" s="680"/>
      <c r="H9" s="675"/>
      <c r="I9" s="677"/>
      <c r="J9" s="506" t="s">
        <v>43</v>
      </c>
      <c r="K9" s="503">
        <f>SUMPRODUCT(--(Takta_A!E13:E72="F"),--(Takta_A!AL13:AL72="ब-1"))</f>
        <v>0</v>
      </c>
      <c r="L9" s="504">
        <f>SUMPRODUCT(--(Takta_A!E13:E72="M"),--(Takta_A!AL13:AL72="ब-1"))</f>
        <v>0</v>
      </c>
      <c r="M9" s="505">
        <f t="shared" si="1"/>
        <v>0</v>
      </c>
      <c r="Q9" s="670"/>
      <c r="R9" s="670"/>
      <c r="S9" s="670"/>
      <c r="T9" s="670"/>
      <c r="U9" s="670"/>
      <c r="V9" s="670"/>
      <c r="W9" s="670"/>
      <c r="X9" s="670"/>
    </row>
    <row r="10" spans="1:24" ht="20.100000000000001" customHeight="1" x14ac:dyDescent="0.25">
      <c r="A10" s="675"/>
      <c r="B10" s="677"/>
      <c r="C10" s="159" t="s">
        <v>44</v>
      </c>
      <c r="D10" s="160">
        <f>SUMPRODUCT(--(Takta_A!E13:E72="F"),--(Takta_A!J13:J72="ब-2"))</f>
        <v>0</v>
      </c>
      <c r="E10" s="161">
        <f>SUMPRODUCT(--(Takta_A!E13:E72="M"),--(Takta_A!J13:J72="ब-2"))</f>
        <v>0</v>
      </c>
      <c r="F10" s="162">
        <f t="shared" si="0"/>
        <v>0</v>
      </c>
      <c r="G10" s="680"/>
      <c r="H10" s="675"/>
      <c r="I10" s="677"/>
      <c r="J10" s="502" t="s">
        <v>44</v>
      </c>
      <c r="K10" s="503">
        <f>SUMPRODUCT(--(Takta_A!E13:E72="F"),--(Takta_A!AL13:AL72="ब-2"))</f>
        <v>0</v>
      </c>
      <c r="L10" s="504">
        <f>SUMPRODUCT(--(Takta_A!E13:E72="M"),--(Takta_A!AL13:AL72="ब-2"))</f>
        <v>0</v>
      </c>
      <c r="M10" s="505">
        <f t="shared" si="1"/>
        <v>0</v>
      </c>
      <c r="Q10" s="670"/>
      <c r="R10" s="670"/>
      <c r="S10" s="670"/>
      <c r="T10" s="670"/>
      <c r="U10" s="670"/>
      <c r="V10" s="670"/>
      <c r="W10" s="670"/>
      <c r="X10" s="670"/>
    </row>
    <row r="11" spans="1:24" ht="20.100000000000001" customHeight="1" x14ac:dyDescent="0.25">
      <c r="A11" s="675"/>
      <c r="B11" s="677"/>
      <c r="C11" s="159" t="s">
        <v>45</v>
      </c>
      <c r="D11" s="160">
        <f>SUMPRODUCT(--(Takta_A!E13:E72="F"),--(Takta_A!J13:J72="क-1"))</f>
        <v>0</v>
      </c>
      <c r="E11" s="161">
        <f>SUMPRODUCT(--(Takta_A!E13:E72="M"),--(Takta_A!J13:J72="क-1"))</f>
        <v>0</v>
      </c>
      <c r="F11" s="162">
        <f t="shared" si="0"/>
        <v>0</v>
      </c>
      <c r="G11" s="680"/>
      <c r="H11" s="675"/>
      <c r="I11" s="677"/>
      <c r="J11" s="502" t="s">
        <v>45</v>
      </c>
      <c r="K11" s="503">
        <f>SUMPRODUCT(--(Takta_A!E13:E72="F"),--(Takta_A!AL13:AL72="क-1"))</f>
        <v>0</v>
      </c>
      <c r="L11" s="504">
        <f>SUMPRODUCT(--(Takta_A!E13:E72="M"),--(Takta_A!AL13:AL72="क-1"))</f>
        <v>0</v>
      </c>
      <c r="M11" s="505">
        <f t="shared" si="1"/>
        <v>0</v>
      </c>
      <c r="Q11" s="670"/>
      <c r="R11" s="670"/>
      <c r="S11" s="670"/>
      <c r="T11" s="670"/>
      <c r="U11" s="670"/>
      <c r="V11" s="670"/>
      <c r="W11" s="670"/>
      <c r="X11" s="670"/>
    </row>
    <row r="12" spans="1:24" ht="20.100000000000001" customHeight="1" x14ac:dyDescent="0.25">
      <c r="A12" s="675"/>
      <c r="B12" s="677"/>
      <c r="C12" s="159" t="s">
        <v>46</v>
      </c>
      <c r="D12" s="160">
        <f>SUMPRODUCT(--(Takta_A!E13:E72="F"),--(Takta_A!J13:J72="क-2"))</f>
        <v>0</v>
      </c>
      <c r="E12" s="161">
        <f>SUMPRODUCT(--(Takta_A!E13:E72="M"),--(Takta_A!J13:J72="क-2"))</f>
        <v>0</v>
      </c>
      <c r="F12" s="162">
        <f t="shared" si="0"/>
        <v>0</v>
      </c>
      <c r="G12" s="680"/>
      <c r="H12" s="675"/>
      <c r="I12" s="677"/>
      <c r="J12" s="502" t="s">
        <v>46</v>
      </c>
      <c r="K12" s="503">
        <f>SUMPRODUCT(--(Takta_A!E13:E72="F"),--(Takta_A!AL13:AL72="क-2"))</f>
        <v>0</v>
      </c>
      <c r="L12" s="504">
        <f>SUMPRODUCT(--(Takta_A!E13:E72="M"),--(Takta_A!AL13:AL72="क-2"))</f>
        <v>0</v>
      </c>
      <c r="M12" s="505">
        <f t="shared" si="1"/>
        <v>0</v>
      </c>
      <c r="X12" s="13"/>
    </row>
    <row r="13" spans="1:24" ht="20.100000000000001" customHeight="1" thickBot="1" x14ac:dyDescent="0.3">
      <c r="A13" s="675"/>
      <c r="B13" s="678"/>
      <c r="C13" s="164" t="s">
        <v>47</v>
      </c>
      <c r="D13" s="165">
        <f>SUMPRODUCT(--(Takta_A!E13:E72="F"),--(Takta_A!J13:J72="ड")+(--(Takta_A!J13:J72="ई-1")+(--(Takta_A!J13:J72="ई-2"))))</f>
        <v>0</v>
      </c>
      <c r="E13" s="166">
        <f>SUMPRODUCT(--(Takta_A!E13:E72="M"),--(Takta_A!J13:J72="ड")+(--(Takta_A!J13:J72="ई-1")+(--(Takta_A!J13:J72="ई-2"))))</f>
        <v>0</v>
      </c>
      <c r="F13" s="167">
        <f t="shared" si="0"/>
        <v>0</v>
      </c>
      <c r="G13" s="680"/>
      <c r="H13" s="675"/>
      <c r="I13" s="681"/>
      <c r="J13" s="507" t="s">
        <v>200</v>
      </c>
      <c r="K13" s="508">
        <f>SUMPRODUCT(--(Takta_A!E13:E72="F"),--(Takta_A!AL13:AL72="ड")+(--(Takta_A!AL13:AL72="ई-1")+(--(Takta_A!AL13:AL72="ई-2"))))</f>
        <v>0</v>
      </c>
      <c r="L13" s="509">
        <f>SUMPRODUCT(--(Takta_A!E13:E72="M"),--(Takta_A!AL13:AL72="ड")+(--(Takta_A!AL13:AL72="ई-1")+(--(Takta_A!AL13:AL72="ई-2"))))</f>
        <v>0</v>
      </c>
      <c r="M13" s="510">
        <f t="shared" si="1"/>
        <v>0</v>
      </c>
      <c r="Q13" s="669"/>
      <c r="R13" s="669"/>
      <c r="S13" s="669"/>
      <c r="T13" s="669"/>
      <c r="U13" s="669"/>
      <c r="V13" s="669"/>
      <c r="W13" s="669"/>
      <c r="X13" s="669"/>
    </row>
    <row r="14" spans="1:24" ht="20.100000000000001" customHeight="1" x14ac:dyDescent="0.25">
      <c r="A14" s="674">
        <v>2</v>
      </c>
      <c r="B14" s="676" t="str">
        <f>Takta_A!L10</f>
        <v>द्वितीय भाषा</v>
      </c>
      <c r="C14" s="168" t="s">
        <v>41</v>
      </c>
      <c r="D14" s="169">
        <f>SUMPRODUCT(--(Takta_A!E13:E72="F"),--(Takta_A!P13:P72="अ-1"))</f>
        <v>0</v>
      </c>
      <c r="E14" s="170">
        <f>SUMPRODUCT(--(Takta_A!E13:E72="M"),--(Takta_A!P13:P72="अ-1"))</f>
        <v>0</v>
      </c>
      <c r="F14" s="171">
        <f t="shared" si="0"/>
        <v>0</v>
      </c>
      <c r="G14" s="680"/>
      <c r="H14" s="674">
        <v>7</v>
      </c>
      <c r="I14" s="676" t="str">
        <f>Takta_A!AN10</f>
        <v>कला</v>
      </c>
      <c r="J14" s="168" t="s">
        <v>41</v>
      </c>
      <c r="K14" s="172">
        <f>SUMPRODUCT(--(Takta_A!E13:E72="F"),--(Takta_A!AO13:AO72="अ-1"))</f>
        <v>0</v>
      </c>
      <c r="L14" s="173">
        <f>SUMPRODUCT(--(Takta_A!E13:E72="M"),--(Takta_A!AO13:AO72="अ-1"))</f>
        <v>0</v>
      </c>
      <c r="M14" s="171">
        <f t="shared" ref="M14:M34" si="2">SUM(K14:L14)</f>
        <v>0</v>
      </c>
      <c r="Q14" s="669"/>
      <c r="R14" s="669"/>
      <c r="S14" s="669"/>
      <c r="T14" s="669"/>
      <c r="U14" s="669"/>
      <c r="V14" s="669"/>
      <c r="W14" s="669"/>
      <c r="X14" s="669"/>
    </row>
    <row r="15" spans="1:24" ht="20.100000000000001" customHeight="1" x14ac:dyDescent="0.25">
      <c r="A15" s="675"/>
      <c r="B15" s="677"/>
      <c r="C15" s="174" t="s">
        <v>42</v>
      </c>
      <c r="D15" s="160">
        <f>SUMPRODUCT(--(Takta_A!E13:E72="F"),--(Takta_A!P13:P72="अ-2"))</f>
        <v>0</v>
      </c>
      <c r="E15" s="161">
        <f>SUMPRODUCT(--(Takta_A!E13:E72="M"),--(Takta_A!P13:P72="अ-2"))</f>
        <v>0</v>
      </c>
      <c r="F15" s="175">
        <f t="shared" si="0"/>
        <v>0</v>
      </c>
      <c r="G15" s="680"/>
      <c r="H15" s="675"/>
      <c r="I15" s="677"/>
      <c r="J15" s="174" t="s">
        <v>42</v>
      </c>
      <c r="K15" s="176">
        <f>SUMPRODUCT(--(Takta_A!E13:E72="F"),--(Takta_A!AO13:AO72="अ-2"))</f>
        <v>0</v>
      </c>
      <c r="L15" s="177">
        <f>SUMPRODUCT(--(Takta_A!E13:E72="M"),--(Takta_A!AO13:AO72="अ-2"))</f>
        <v>0</v>
      </c>
      <c r="M15" s="175">
        <f t="shared" si="2"/>
        <v>0</v>
      </c>
      <c r="Q15" s="669"/>
      <c r="R15" s="669"/>
      <c r="S15" s="669"/>
      <c r="T15" s="669"/>
      <c r="U15" s="669"/>
      <c r="V15" s="669"/>
      <c r="W15" s="669"/>
      <c r="X15" s="669"/>
    </row>
    <row r="16" spans="1:24" ht="20.100000000000001" customHeight="1" x14ac:dyDescent="0.25">
      <c r="A16" s="675"/>
      <c r="B16" s="677"/>
      <c r="C16" s="178" t="s">
        <v>43</v>
      </c>
      <c r="D16" s="160">
        <f>SUMPRODUCT(--(Takta_A!E13:E72="F"),--(Takta_A!P13:P72="ब-1"))</f>
        <v>0</v>
      </c>
      <c r="E16" s="161">
        <f>SUMPRODUCT(--(Takta_A!E13:E72="M"),--(Takta_A!P13:P72="ब-1"))</f>
        <v>0</v>
      </c>
      <c r="F16" s="175">
        <f t="shared" si="0"/>
        <v>0</v>
      </c>
      <c r="G16" s="680"/>
      <c r="H16" s="675"/>
      <c r="I16" s="677"/>
      <c r="J16" s="178" t="s">
        <v>43</v>
      </c>
      <c r="K16" s="176">
        <f>SUMPRODUCT(--(Takta_A!E13:E72="F"),--(Takta_A!AO13:AO72="ब-1"))</f>
        <v>0</v>
      </c>
      <c r="L16" s="177">
        <f>SUMPRODUCT(--(Takta_A!E13:E72="M"),--(Takta_A!AO13:AO72="ब-1"))</f>
        <v>0</v>
      </c>
      <c r="M16" s="175">
        <f t="shared" si="2"/>
        <v>0</v>
      </c>
      <c r="Q16" s="669"/>
      <c r="R16" s="669"/>
      <c r="S16" s="669"/>
      <c r="T16" s="669"/>
      <c r="U16" s="669"/>
      <c r="V16" s="669"/>
      <c r="W16" s="669"/>
      <c r="X16" s="669"/>
    </row>
    <row r="17" spans="1:24" ht="20.100000000000001" customHeight="1" x14ac:dyDescent="0.25">
      <c r="A17" s="675"/>
      <c r="B17" s="677"/>
      <c r="C17" s="174" t="s">
        <v>44</v>
      </c>
      <c r="D17" s="160">
        <f>SUMPRODUCT(--(Takta_A!E13:E72="F"),--(Takta_A!P13:P72="ब-2"))</f>
        <v>0</v>
      </c>
      <c r="E17" s="161">
        <f>SUMPRODUCT(--(Takta_A!E13:E72="M"),--(Takta_A!P13:P72="ब-2"))</f>
        <v>0</v>
      </c>
      <c r="F17" s="175">
        <f t="shared" si="0"/>
        <v>0</v>
      </c>
      <c r="G17" s="680"/>
      <c r="H17" s="675"/>
      <c r="I17" s="677"/>
      <c r="J17" s="174" t="s">
        <v>44</v>
      </c>
      <c r="K17" s="176">
        <f>SUMPRODUCT(--(Takta_A!E13:E72="F"),--(Takta_A!AO13:AO72="ब-2"))</f>
        <v>0</v>
      </c>
      <c r="L17" s="177">
        <f>SUMPRODUCT(--(Takta_A!E13:E72="M"),--(Takta_A!AO13:AO72="ब-2"))</f>
        <v>0</v>
      </c>
      <c r="M17" s="175">
        <f t="shared" si="2"/>
        <v>0</v>
      </c>
      <c r="Q17" s="669"/>
      <c r="R17" s="669"/>
      <c r="S17" s="669"/>
      <c r="T17" s="669"/>
      <c r="U17" s="669"/>
      <c r="V17" s="669"/>
      <c r="W17" s="669"/>
      <c r="X17" s="669"/>
    </row>
    <row r="18" spans="1:24" ht="20.100000000000001" customHeight="1" x14ac:dyDescent="0.25">
      <c r="A18" s="675"/>
      <c r="B18" s="677"/>
      <c r="C18" s="174" t="s">
        <v>45</v>
      </c>
      <c r="D18" s="160">
        <f>SUMPRODUCT(--(Takta_A!E13:E72="F"),--(Takta_A!P13:P72="क-1"))</f>
        <v>0</v>
      </c>
      <c r="E18" s="161">
        <f>SUMPRODUCT(--(Takta_A!E13:E72="M"),--(Takta_A!P13:P72="क-1"))</f>
        <v>0</v>
      </c>
      <c r="F18" s="175">
        <f t="shared" si="0"/>
        <v>0</v>
      </c>
      <c r="G18" s="680"/>
      <c r="H18" s="675"/>
      <c r="I18" s="677"/>
      <c r="J18" s="174" t="s">
        <v>45</v>
      </c>
      <c r="K18" s="176">
        <f>SUMPRODUCT(--(Takta_A!E13:E72="F"),--(Takta_A!AO13:AO72="क-1"))</f>
        <v>0</v>
      </c>
      <c r="L18" s="177">
        <f>SUMPRODUCT(--(Takta_A!E13:E72="M"),--(Takta_A!AO13:AO72="क-1"))</f>
        <v>0</v>
      </c>
      <c r="M18" s="175">
        <f t="shared" si="2"/>
        <v>0</v>
      </c>
      <c r="Q18" s="669"/>
      <c r="R18" s="669"/>
      <c r="S18" s="669"/>
      <c r="T18" s="669"/>
      <c r="U18" s="669"/>
      <c r="V18" s="669"/>
      <c r="W18" s="669"/>
      <c r="X18" s="669"/>
    </row>
    <row r="19" spans="1:24" ht="20.100000000000001" customHeight="1" x14ac:dyDescent="0.25">
      <c r="A19" s="675"/>
      <c r="B19" s="677"/>
      <c r="C19" s="174" t="s">
        <v>46</v>
      </c>
      <c r="D19" s="160">
        <f>SUMPRODUCT(--(Takta_A!E13:E72="F"),--(Takta_A!P13:P72="क-2"))</f>
        <v>0</v>
      </c>
      <c r="E19" s="161">
        <f>SUMPRODUCT(--(Takta_A!E13:E72="M"),--(Takta_A!P13:P72="क-2"))</f>
        <v>0</v>
      </c>
      <c r="F19" s="175">
        <f t="shared" si="0"/>
        <v>0</v>
      </c>
      <c r="G19" s="680"/>
      <c r="H19" s="675"/>
      <c r="I19" s="677"/>
      <c r="J19" s="174" t="s">
        <v>46</v>
      </c>
      <c r="K19" s="176">
        <f>SUMPRODUCT(--(Takta_A!E13:E72="F"),--(Takta_A!AO13:AO72="क-2"))</f>
        <v>0</v>
      </c>
      <c r="L19" s="177">
        <f>SUMPRODUCT(--(Takta_A!E13:E72="M"),--(Takta_A!AO13:AO72="क-2"))</f>
        <v>0</v>
      </c>
      <c r="M19" s="175">
        <f t="shared" si="2"/>
        <v>0</v>
      </c>
      <c r="Q19" s="669"/>
      <c r="R19" s="669"/>
      <c r="S19" s="669"/>
      <c r="T19" s="669"/>
      <c r="U19" s="669"/>
      <c r="V19" s="669"/>
      <c r="W19" s="669"/>
      <c r="X19" s="669"/>
    </row>
    <row r="20" spans="1:24" ht="20.100000000000001" customHeight="1" thickBot="1" x14ac:dyDescent="0.3">
      <c r="A20" s="682"/>
      <c r="B20" s="681"/>
      <c r="C20" s="179" t="s">
        <v>47</v>
      </c>
      <c r="D20" s="180">
        <f>SUMPRODUCT(--(Takta_A!E13:E72="F"),--(Takta_A!P13:P72="ड")+(--(Takta_A!P13:P72="ई-1")+(--(Takta_A!P13:P72="ई-2"))))</f>
        <v>0</v>
      </c>
      <c r="E20" s="181">
        <f>SUMPRODUCT(--(Takta_A!E13:E72="M"),--(Takta_A!P13:P72="ड")+(--(Takta_A!P13:P72="ई-1")+(--(Takta_A!P13:P72="ई-2"))))</f>
        <v>0</v>
      </c>
      <c r="F20" s="182">
        <f t="shared" si="0"/>
        <v>0</v>
      </c>
      <c r="G20" s="680"/>
      <c r="H20" s="682"/>
      <c r="I20" s="681"/>
      <c r="J20" s="179" t="s">
        <v>47</v>
      </c>
      <c r="K20" s="183">
        <f>SUMPRODUCT(--(Takta_A!E13:E72="F"),--(Takta_A!AO13:AO72="ड")+(--(Takta_A!AO13:AO72="ई-1")+(--(Takta_A!AO13:AO72="ई-2"))))</f>
        <v>0</v>
      </c>
      <c r="L20" s="184">
        <f>SUMPRODUCT(--(Takta_A!E13:E72="M"),--(Takta_A!AO13:AO72="ड")+(--(Takta_A!AO13:AO72="ई-1")+(--(Takta_A!AO13:AO72="ई-2"))))</f>
        <v>0</v>
      </c>
      <c r="M20" s="182">
        <f t="shared" si="2"/>
        <v>0</v>
      </c>
      <c r="Q20" s="669"/>
      <c r="R20" s="669"/>
      <c r="S20" s="669"/>
      <c r="T20" s="669"/>
      <c r="U20" s="669"/>
      <c r="V20" s="669"/>
      <c r="W20" s="669"/>
      <c r="X20" s="669"/>
    </row>
    <row r="21" spans="1:24" ht="20.100000000000001" customHeight="1" x14ac:dyDescent="0.25">
      <c r="A21" s="675">
        <v>3</v>
      </c>
      <c r="B21" s="685" t="str">
        <f>Takta_A!R10</f>
        <v>तृतीय भाषा</v>
      </c>
      <c r="C21" s="185" t="s">
        <v>41</v>
      </c>
      <c r="D21" s="169">
        <f>SUMPRODUCT(--(Takta_A!E13:E72="F"),--(Takta_A!V13:V72="अ-1"))</f>
        <v>0</v>
      </c>
      <c r="E21" s="170">
        <f>SUMPRODUCT(--(Takta_A!E13:E72="M"),--(Takta_A!V13:V72="अ-1"))</f>
        <v>0</v>
      </c>
      <c r="F21" s="186">
        <f t="shared" si="0"/>
        <v>0</v>
      </c>
      <c r="G21" s="680"/>
      <c r="H21" s="675">
        <v>8</v>
      </c>
      <c r="I21" s="685" t="str">
        <f>Takta_A!AQ10</f>
        <v>कार्यानुभव</v>
      </c>
      <c r="J21" s="185" t="s">
        <v>41</v>
      </c>
      <c r="K21" s="169">
        <f>SUMPRODUCT(--(Takta_A!E13:E72="F"),--(Takta_A!AR13:AR72="अ-1"))</f>
        <v>0</v>
      </c>
      <c r="L21" s="170">
        <f>SUMPRODUCT(--(Takta_A!E13:E72="M"),--(Takta_A!AR13:AR72="अ-1"))</f>
        <v>0</v>
      </c>
      <c r="M21" s="186">
        <f t="shared" si="2"/>
        <v>0</v>
      </c>
      <c r="X21" s="13"/>
    </row>
    <row r="22" spans="1:24" ht="20.100000000000001" customHeight="1" x14ac:dyDescent="0.25">
      <c r="A22" s="675"/>
      <c r="B22" s="677"/>
      <c r="C22" s="159" t="s">
        <v>42</v>
      </c>
      <c r="D22" s="160">
        <f>SUMPRODUCT(--(Takta_A!E13:E72="F"),--(Takta_A!V13:V72="अ-2"))</f>
        <v>0</v>
      </c>
      <c r="E22" s="161">
        <f>SUMPRODUCT(--(Takta_A!E13:E72="M"),--(Takta_A!V13:V72="अ-2"))</f>
        <v>0</v>
      </c>
      <c r="F22" s="162">
        <f t="shared" si="0"/>
        <v>0</v>
      </c>
      <c r="G22" s="680"/>
      <c r="H22" s="675"/>
      <c r="I22" s="677"/>
      <c r="J22" s="159" t="s">
        <v>42</v>
      </c>
      <c r="K22" s="187">
        <f>SUMPRODUCT(--(Takta_A!E13:E72="F"),--(Takta_A!AR13:AR72="अ-2"))</f>
        <v>0</v>
      </c>
      <c r="L22" s="188">
        <f>SUMPRODUCT(--(Takta_A!E13:E72="M"),--(Takta_A!AR13:AR72="अ-2"))</f>
        <v>0</v>
      </c>
      <c r="M22" s="162">
        <f t="shared" si="2"/>
        <v>0</v>
      </c>
      <c r="X22" s="13"/>
    </row>
    <row r="23" spans="1:24" ht="20.100000000000001" customHeight="1" x14ac:dyDescent="0.25">
      <c r="A23" s="675"/>
      <c r="B23" s="677"/>
      <c r="C23" s="163" t="s">
        <v>43</v>
      </c>
      <c r="D23" s="160">
        <f>SUMPRODUCT(--(Takta_A!E13:E72="F"),--(Takta_A!V13:V72="ब-1"))</f>
        <v>0</v>
      </c>
      <c r="E23" s="161">
        <f>SUMPRODUCT(--(Takta_A!E13:E72="M"),--(Takta_A!V13:V72="ब-1"))</f>
        <v>0</v>
      </c>
      <c r="F23" s="162">
        <f t="shared" si="0"/>
        <v>0</v>
      </c>
      <c r="G23" s="680"/>
      <c r="H23" s="675"/>
      <c r="I23" s="677"/>
      <c r="J23" s="163" t="s">
        <v>43</v>
      </c>
      <c r="K23" s="187">
        <f>SUMPRODUCT(--(Takta_A!E13:E72="F"),--(Takta_A!AR13:AR72="ब-1"))</f>
        <v>0</v>
      </c>
      <c r="L23" s="188">
        <f>SUMPRODUCT(--(Takta_A!E13:E72="M"),--(Takta_A!AR13:AR72="ब-1"))</f>
        <v>0</v>
      </c>
      <c r="M23" s="162">
        <f t="shared" si="2"/>
        <v>0</v>
      </c>
      <c r="X23" s="13"/>
    </row>
    <row r="24" spans="1:24" ht="20.100000000000001" customHeight="1" x14ac:dyDescent="0.25">
      <c r="A24" s="675"/>
      <c r="B24" s="677"/>
      <c r="C24" s="159" t="s">
        <v>44</v>
      </c>
      <c r="D24" s="160">
        <f>SUMPRODUCT(--(Takta_A!E13:E72="F"),--(Takta_A!V13:V72="ब-2"))</f>
        <v>0</v>
      </c>
      <c r="E24" s="161">
        <f>SUMPRODUCT(--(Takta_A!E13:E72="M"),--(Takta_A!V13:V72="ब-2"))</f>
        <v>0</v>
      </c>
      <c r="F24" s="162">
        <f t="shared" si="0"/>
        <v>0</v>
      </c>
      <c r="G24" s="680"/>
      <c r="H24" s="675"/>
      <c r="I24" s="677"/>
      <c r="J24" s="159" t="s">
        <v>44</v>
      </c>
      <c r="K24" s="187">
        <f>SUMPRODUCT(--(Takta_A!E13:E72="F"),--(Takta_A!AR13:AR72="ब-2"))</f>
        <v>0</v>
      </c>
      <c r="L24" s="188">
        <f>SUMPRODUCT(--(Takta_A!E13:E72="M"),--(Takta_A!AR13:AR72="ब-2"))</f>
        <v>0</v>
      </c>
      <c r="M24" s="162">
        <f t="shared" si="2"/>
        <v>0</v>
      </c>
      <c r="X24" s="13"/>
    </row>
    <row r="25" spans="1:24" ht="20.100000000000001" customHeight="1" x14ac:dyDescent="0.25">
      <c r="A25" s="675"/>
      <c r="B25" s="677"/>
      <c r="C25" s="159" t="s">
        <v>45</v>
      </c>
      <c r="D25" s="160">
        <f>SUMPRODUCT(--(Takta_A!E13:E72="F"),--(Takta_A!V13:V72="क-1"))</f>
        <v>0</v>
      </c>
      <c r="E25" s="161">
        <f>SUMPRODUCT(--(Takta_A!E13:E72="M"),--(Takta_A!V13:V72="क-1"))</f>
        <v>0</v>
      </c>
      <c r="F25" s="162">
        <f t="shared" si="0"/>
        <v>0</v>
      </c>
      <c r="G25" s="680"/>
      <c r="H25" s="675"/>
      <c r="I25" s="677"/>
      <c r="J25" s="159" t="s">
        <v>45</v>
      </c>
      <c r="K25" s="187">
        <f>SUMPRODUCT(--(Takta_A!E13:E72="F"),--(Takta_A!AR13:AR72="क-1"))</f>
        <v>0</v>
      </c>
      <c r="L25" s="188">
        <f>SUMPRODUCT(--(Takta_A!E13:E72="M"),--(Takta_A!AR13:AR72="क-1"))</f>
        <v>0</v>
      </c>
      <c r="M25" s="162">
        <f t="shared" si="2"/>
        <v>0</v>
      </c>
      <c r="X25" s="13"/>
    </row>
    <row r="26" spans="1:24" ht="20.100000000000001" customHeight="1" x14ac:dyDescent="0.25">
      <c r="A26" s="675"/>
      <c r="B26" s="677"/>
      <c r="C26" s="159" t="s">
        <v>46</v>
      </c>
      <c r="D26" s="160">
        <f>SUMPRODUCT(--(Takta_A!E13:E72="F"),--(Takta_A!V13:V72="क-2"))</f>
        <v>0</v>
      </c>
      <c r="E26" s="161">
        <f>SUMPRODUCT(--(Takta_A!E13:E72="M"),--(Takta_A!V13:V72="क-2"))</f>
        <v>0</v>
      </c>
      <c r="F26" s="162">
        <f t="shared" si="0"/>
        <v>0</v>
      </c>
      <c r="G26" s="680"/>
      <c r="H26" s="675"/>
      <c r="I26" s="677"/>
      <c r="J26" s="159" t="s">
        <v>46</v>
      </c>
      <c r="K26" s="187">
        <f>SUMPRODUCT(--(Takta_A!E13:E72="F"),--(Takta_A!AR13:AR72="क-2"))</f>
        <v>0</v>
      </c>
      <c r="L26" s="188">
        <f>SUMPRODUCT(--(Takta_A!E13:E72="M"),--(Takta_A!AR13:AR72="क-2"))</f>
        <v>0</v>
      </c>
      <c r="M26" s="162">
        <f t="shared" si="2"/>
        <v>0</v>
      </c>
      <c r="X26" s="13"/>
    </row>
    <row r="27" spans="1:24" ht="20.100000000000001" customHeight="1" thickBot="1" x14ac:dyDescent="0.3">
      <c r="A27" s="675"/>
      <c r="B27" s="678"/>
      <c r="C27" s="164" t="s">
        <v>47</v>
      </c>
      <c r="D27" s="180">
        <f>SUMPRODUCT(--(Takta_A!E13:E72="F"),--(Takta_A!V13:V72="ड")+(--(Takta_A!V13:V72="ई-1")+(--(Takta_A!V13:V72="ई-2"))))</f>
        <v>0</v>
      </c>
      <c r="E27" s="181">
        <f>SUMPRODUCT(--(Takta_A!E13:E72="M"),--(Takta_A!V13:V72="ड")+(--(Takta_A!V13:V72="ई-1")+(--(Takta_A!V13:V72="ई-2"))))</f>
        <v>0</v>
      </c>
      <c r="F27" s="167">
        <f t="shared" si="0"/>
        <v>0</v>
      </c>
      <c r="G27" s="680"/>
      <c r="H27" s="675"/>
      <c r="I27" s="678"/>
      <c r="J27" s="164" t="s">
        <v>47</v>
      </c>
      <c r="K27" s="189">
        <f>SUMPRODUCT(--(Takta_A!E13:E72="F"),--(Takta_A!AR13:AR72="ड")+(--(Takta_A!AR13:AR72="ई-1")+(--(Takta_A!AR13:AR72="ई-2"))))</f>
        <v>0</v>
      </c>
      <c r="L27" s="190">
        <f>SUMPRODUCT(--(Takta_A!E13:E72="M"),--(Takta_A!AR13:AR72="ड")+(--(Takta_A!AR13:AR72="ई-1")+(--(Takta_A!AR13:AR72="ई-2"))))</f>
        <v>0</v>
      </c>
      <c r="M27" s="167">
        <f t="shared" si="2"/>
        <v>0</v>
      </c>
      <c r="X27" s="13"/>
    </row>
    <row r="28" spans="1:24" ht="20.100000000000001" customHeight="1" x14ac:dyDescent="0.25">
      <c r="A28" s="674">
        <v>4</v>
      </c>
      <c r="B28" s="676" t="str">
        <f>Takta_A!X10</f>
        <v>गणित</v>
      </c>
      <c r="C28" s="168" t="s">
        <v>41</v>
      </c>
      <c r="D28" s="172">
        <f>SUMPRODUCT(--(Takta_A!E13:E72="F"),--(Takta_A!AB13:AB72="अ-1"))</f>
        <v>0</v>
      </c>
      <c r="E28" s="173">
        <f>SUMPRODUCT(--(Takta_A!E13:E72="M"),--(Takta_A!AB13:AB72="अ-1"))</f>
        <v>0</v>
      </c>
      <c r="F28" s="171">
        <f t="shared" si="0"/>
        <v>0</v>
      </c>
      <c r="G28" s="680"/>
      <c r="H28" s="687">
        <v>9</v>
      </c>
      <c r="I28" s="676" t="str">
        <f>Takta_A!AT10</f>
        <v>शा.शि. व आरोग्य</v>
      </c>
      <c r="J28" s="168" t="s">
        <v>41</v>
      </c>
      <c r="K28" s="172">
        <f>SUMPRODUCT(--(Takta_A!E13:E72="F"),--(Takta_A!AU13:AU72="अ-1"))</f>
        <v>0</v>
      </c>
      <c r="L28" s="173">
        <f>SUMPRODUCT(--(Takta_A!E13:E72="M"),--(Takta_A!AU13:AU72="अ-1"))</f>
        <v>0</v>
      </c>
      <c r="M28" s="171">
        <f t="shared" si="2"/>
        <v>0</v>
      </c>
      <c r="X28" s="13"/>
    </row>
    <row r="29" spans="1:24" ht="20.100000000000001" customHeight="1" x14ac:dyDescent="0.25">
      <c r="A29" s="675"/>
      <c r="B29" s="677"/>
      <c r="C29" s="174" t="s">
        <v>42</v>
      </c>
      <c r="D29" s="176">
        <f>SUMPRODUCT(--(Takta_A!E13:E72="F"),--(Takta_A!AB13:AB72="अ-2"))</f>
        <v>0</v>
      </c>
      <c r="E29" s="177">
        <f>SUMPRODUCT(--(Takta_A!E13:E72="M"),--(Takta_A!AB13:AB72="अ-2"))</f>
        <v>0</v>
      </c>
      <c r="F29" s="175">
        <f t="shared" si="0"/>
        <v>0</v>
      </c>
      <c r="G29" s="680"/>
      <c r="H29" s="683"/>
      <c r="I29" s="677"/>
      <c r="J29" s="174" t="s">
        <v>42</v>
      </c>
      <c r="K29" s="191">
        <f>SUMPRODUCT(--(Takta_A!E13:E72="F"),--(Takta_A!AU13:AU72="अ-2"))</f>
        <v>0</v>
      </c>
      <c r="L29" s="192">
        <f>SUMPRODUCT(--(Takta_A!E13:E72="M"),--(Takta_A!AU13:AU72="अ-2"))</f>
        <v>0</v>
      </c>
      <c r="M29" s="175">
        <f t="shared" si="2"/>
        <v>0</v>
      </c>
      <c r="X29" s="13"/>
    </row>
    <row r="30" spans="1:24" ht="20.100000000000001" customHeight="1" x14ac:dyDescent="0.25">
      <c r="A30" s="675"/>
      <c r="B30" s="677"/>
      <c r="C30" s="178" t="s">
        <v>43</v>
      </c>
      <c r="D30" s="176">
        <f>SUMPRODUCT(--(Takta_A!E13:E72="F"),--(Takta_A!AB13:AB72="ब-1"))</f>
        <v>0</v>
      </c>
      <c r="E30" s="177">
        <f>SUMPRODUCT(--(Takta_A!E13:E72="M"),--(Takta_A!AB13:AB72="ब-1"))</f>
        <v>0</v>
      </c>
      <c r="F30" s="175">
        <f t="shared" si="0"/>
        <v>0</v>
      </c>
      <c r="G30" s="680"/>
      <c r="H30" s="683"/>
      <c r="I30" s="677"/>
      <c r="J30" s="178" t="s">
        <v>43</v>
      </c>
      <c r="K30" s="191">
        <f>SUMPRODUCT(--(Takta_A!E13:E72="F"),--(Takta_A!AU13:AU72="ब-1"))</f>
        <v>0</v>
      </c>
      <c r="L30" s="192">
        <f>SUMPRODUCT(--(Takta_A!E13:E72="M"),--(Takta_A!AU13:AU72="ब-1"))</f>
        <v>0</v>
      </c>
      <c r="M30" s="175">
        <f t="shared" si="2"/>
        <v>0</v>
      </c>
      <c r="X30" s="13"/>
    </row>
    <row r="31" spans="1:24" ht="20.100000000000001" customHeight="1" x14ac:dyDescent="0.25">
      <c r="A31" s="675"/>
      <c r="B31" s="677"/>
      <c r="C31" s="174" t="s">
        <v>44</v>
      </c>
      <c r="D31" s="176">
        <f>SUMPRODUCT(--(Takta_A!E13:E72="F"),--(Takta_A!AB13:AB72="ब-2"))</f>
        <v>0</v>
      </c>
      <c r="E31" s="177">
        <f>SUMPRODUCT(--(Takta_A!E13:E72="M"),--(Takta_A!AB13:AB72="ब-2"))</f>
        <v>0</v>
      </c>
      <c r="F31" s="175">
        <f t="shared" si="0"/>
        <v>0</v>
      </c>
      <c r="G31" s="680"/>
      <c r="H31" s="683"/>
      <c r="I31" s="677"/>
      <c r="J31" s="174" t="s">
        <v>44</v>
      </c>
      <c r="K31" s="191">
        <f>SUMPRODUCT(--(Takta_A!E13:E72="F"),--(Takta_A!AU13:AU72="ब-2"))</f>
        <v>0</v>
      </c>
      <c r="L31" s="192">
        <f>SUMPRODUCT(--(Takta_A!E13:E72="M"),--(Takta_A!AU13:AU72="ब-2"))</f>
        <v>0</v>
      </c>
      <c r="M31" s="175">
        <f t="shared" si="2"/>
        <v>0</v>
      </c>
      <c r="X31" s="13"/>
    </row>
    <row r="32" spans="1:24" ht="20.100000000000001" customHeight="1" x14ac:dyDescent="0.25">
      <c r="A32" s="675"/>
      <c r="B32" s="677"/>
      <c r="C32" s="174" t="s">
        <v>45</v>
      </c>
      <c r="D32" s="176">
        <f>SUMPRODUCT(--(Takta_A!E13:E72="F"),--(Takta_A!AB13:AB72="क-1"))</f>
        <v>0</v>
      </c>
      <c r="E32" s="177">
        <f>SUMPRODUCT(--(Takta_A!E13:E72="M"),--(Takta_A!AB13:AB72="क-1"))</f>
        <v>0</v>
      </c>
      <c r="F32" s="175">
        <f t="shared" si="0"/>
        <v>0</v>
      </c>
      <c r="G32" s="680"/>
      <c r="H32" s="683"/>
      <c r="I32" s="677"/>
      <c r="J32" s="174" t="s">
        <v>45</v>
      </c>
      <c r="K32" s="191">
        <f>SUMPRODUCT(--(Takta_A!E13:E72="F"),--(Takta_A!AU13:AU72="क-1"))</f>
        <v>0</v>
      </c>
      <c r="L32" s="192">
        <f>SUMPRODUCT(--(Takta_A!E13:E72="M"),--(Takta_A!AU13:AU72="क-1"))</f>
        <v>0</v>
      </c>
      <c r="M32" s="175">
        <f t="shared" si="2"/>
        <v>0</v>
      </c>
      <c r="X32" s="13"/>
    </row>
    <row r="33" spans="1:25" ht="20.100000000000001" customHeight="1" x14ac:dyDescent="0.25">
      <c r="A33" s="675"/>
      <c r="B33" s="677"/>
      <c r="C33" s="174" t="s">
        <v>46</v>
      </c>
      <c r="D33" s="176">
        <f>SUMPRODUCT(--(Takta_A!E13:E72="F"),--(Takta_A!AB13:AB72="क-2"))</f>
        <v>0</v>
      </c>
      <c r="E33" s="177">
        <f>SUMPRODUCT(--(Takta_A!E13:E72="M"),--(Takta_A!AB13:AB72="क-2"))</f>
        <v>0</v>
      </c>
      <c r="F33" s="175">
        <f t="shared" si="0"/>
        <v>0</v>
      </c>
      <c r="G33" s="680"/>
      <c r="H33" s="683"/>
      <c r="I33" s="677"/>
      <c r="J33" s="174" t="s">
        <v>46</v>
      </c>
      <c r="K33" s="191">
        <f>SUMPRODUCT(--(Takta_A!E13:E72="F"),--(Takta_A!AU13:AU72="क-2"))</f>
        <v>0</v>
      </c>
      <c r="L33" s="192">
        <f>SUMPRODUCT(--(Takta_A!E13:E72="M"),--(Takta_A!AU13:AU72="क-2"))</f>
        <v>0</v>
      </c>
      <c r="M33" s="175">
        <f t="shared" si="2"/>
        <v>0</v>
      </c>
      <c r="X33" s="13"/>
    </row>
    <row r="34" spans="1:25" ht="20.100000000000001" customHeight="1" thickBot="1" x14ac:dyDescent="0.3">
      <c r="A34" s="682"/>
      <c r="B34" s="681"/>
      <c r="C34" s="179" t="s">
        <v>47</v>
      </c>
      <c r="D34" s="183">
        <f>SUMPRODUCT(--(Takta_A!E13:E72="F"),--(Takta_A!AB13:AB72="ड")+(--(Takta_A!AB13:AB72="ई-1")+(--(Takta_A!AB13:AB72="ई-2"))))</f>
        <v>0</v>
      </c>
      <c r="E34" s="184">
        <f>SUMPRODUCT(--(Takta_A!E13:E72="M"),--(Takta_A!AB13:AB72="ड")+(--(Takta_A!AB13:AB72="ई-1")+(--(Takta_A!AB13:AB72="ई-2"))))</f>
        <v>0</v>
      </c>
      <c r="F34" s="182">
        <f t="shared" si="0"/>
        <v>0</v>
      </c>
      <c r="G34" s="680"/>
      <c r="H34" s="688"/>
      <c r="I34" s="681"/>
      <c r="J34" s="179" t="s">
        <v>47</v>
      </c>
      <c r="K34" s="193">
        <f>SUMPRODUCT(--(Takta_A!E13:E72="F"),--(Takta_A!AU13:AU72="ड")+(--(Takta_A!AU13:AU72="ई-1")+(--(Takta_A!AU13:AU72="ई-2"))))</f>
        <v>0</v>
      </c>
      <c r="L34" s="194">
        <f>SUMPRODUCT(--(Takta_A!E13:E72="M"),--(Takta_A!AU13:AU72="ड")+(--(Takta_A!AU13:AU72="ई-1")+(--(Takta_A!AU13:AU72="ई-2"))))</f>
        <v>0</v>
      </c>
      <c r="M34" s="182">
        <f t="shared" si="2"/>
        <v>0</v>
      </c>
      <c r="X34" s="13"/>
    </row>
    <row r="35" spans="1:25" ht="20.100000000000001" customHeight="1" thickBot="1" x14ac:dyDescent="0.3">
      <c r="A35" s="690">
        <v>5</v>
      </c>
      <c r="B35" s="691" t="str">
        <f>Takta_A!AD10</f>
        <v>N.A.</v>
      </c>
      <c r="C35" s="275" t="s">
        <v>41</v>
      </c>
      <c r="D35" s="276">
        <f>SUMPRODUCT(--(Takta_A!E13:E72="F"),--(Takta_A!AG13:AG72="अ-1"))</f>
        <v>0</v>
      </c>
      <c r="E35" s="277">
        <f>SUMPRODUCT(--(Takta_A!E13:E72="M"),--(Takta_A!AG13:AG72="अ-1"))</f>
        <v>0</v>
      </c>
      <c r="F35" s="278">
        <f t="shared" si="0"/>
        <v>0</v>
      </c>
      <c r="G35" s="195"/>
      <c r="H35" s="196"/>
      <c r="I35" s="197"/>
      <c r="J35" s="198"/>
      <c r="K35" s="195"/>
      <c r="L35" s="195"/>
      <c r="M35" s="195"/>
      <c r="X35" s="13"/>
    </row>
    <row r="36" spans="1:25" ht="20.100000000000001" customHeight="1" x14ac:dyDescent="0.25">
      <c r="A36" s="683"/>
      <c r="B36" s="692"/>
      <c r="C36" s="270" t="s">
        <v>42</v>
      </c>
      <c r="D36" s="271">
        <f>SUMPRODUCT(--(Takta_A!E13:E72="F"),--(Takta_A!AG13:AG72="अ-2"))</f>
        <v>0</v>
      </c>
      <c r="E36" s="272">
        <f>SUMPRODUCT(--(Takta_A!E13:E72="M"),--(Takta_A!AG13:AG72="अ-2"))</f>
        <v>0</v>
      </c>
      <c r="F36" s="273">
        <f t="shared" si="0"/>
        <v>0</v>
      </c>
      <c r="G36" s="195"/>
      <c r="H36" s="694" t="s">
        <v>16</v>
      </c>
      <c r="I36" s="695"/>
      <c r="J36" s="199" t="s">
        <v>33</v>
      </c>
      <c r="K36" s="687">
        <f>SUMPRODUCT(--(Takta_A!E13:E72="F")+(Takta_A!E13:E72="M"),--(Takta_A!AY13:AY72="ई-1")+(--(Takta_A!AY13:AY72="ई-2")))</f>
        <v>0</v>
      </c>
      <c r="L36" s="700"/>
      <c r="M36" s="200" t="s">
        <v>48</v>
      </c>
      <c r="N36" s="16"/>
      <c r="O36" s="16"/>
      <c r="P36" s="689"/>
      <c r="Q36" s="689"/>
      <c r="X36" s="13"/>
    </row>
    <row r="37" spans="1:25" ht="20.100000000000001" customHeight="1" x14ac:dyDescent="0.25">
      <c r="A37" s="683"/>
      <c r="B37" s="692"/>
      <c r="C37" s="274" t="s">
        <v>43</v>
      </c>
      <c r="D37" s="271">
        <f>SUMPRODUCT(--(Takta_A!E13:E72="F"),--(Takta_A!AG13:AG72="ब-1"))</f>
        <v>0</v>
      </c>
      <c r="E37" s="272">
        <f>SUMPRODUCT(--(Takta_A!E13:E72="M"),--(Takta_A!AG13:AG72="ब-1"))</f>
        <v>0</v>
      </c>
      <c r="F37" s="273">
        <f t="shared" si="0"/>
        <v>0</v>
      </c>
      <c r="G37" s="195"/>
      <c r="H37" s="696"/>
      <c r="I37" s="697"/>
      <c r="J37" s="201" t="s">
        <v>49</v>
      </c>
      <c r="K37" s="683">
        <f>SUMPRODUCT(--(Takta_A!E13:E72="F")+(Takta_A!E13:E72="M"),--(Takta_A!AY13:AY72="ड"))</f>
        <v>0</v>
      </c>
      <c r="L37" s="684"/>
      <c r="M37" s="202" t="s">
        <v>32</v>
      </c>
      <c r="N37" s="17"/>
      <c r="O37" s="17"/>
      <c r="P37" s="701"/>
      <c r="Q37" s="701"/>
    </row>
    <row r="38" spans="1:25" ht="20.100000000000001" customHeight="1" x14ac:dyDescent="0.25">
      <c r="A38" s="683"/>
      <c r="B38" s="692"/>
      <c r="C38" s="270" t="s">
        <v>44</v>
      </c>
      <c r="D38" s="271">
        <f>SUMPRODUCT(--(Takta_A!E13:E72="F"),--(Takta_A!AG13:AG72="ब-2"))</f>
        <v>0</v>
      </c>
      <c r="E38" s="272">
        <f>SUMPRODUCT(--(Takta_A!E13:E72="M"),--(Takta_A!AG13:AG72="ब-2"))</f>
        <v>0</v>
      </c>
      <c r="F38" s="273">
        <f t="shared" si="0"/>
        <v>0</v>
      </c>
      <c r="G38" s="195"/>
      <c r="H38" s="696"/>
      <c r="I38" s="697"/>
      <c r="J38" s="203" t="s">
        <v>50</v>
      </c>
      <c r="K38" s="683">
        <f>SUMPRODUCT(--(Takta_A!E13:E72="F")+(Takta_A!E13:E72="M"),--(Takta_A!AY13:AY72="क-2"))</f>
        <v>0</v>
      </c>
      <c r="L38" s="684"/>
      <c r="M38" s="202" t="s">
        <v>46</v>
      </c>
      <c r="N38" s="17"/>
      <c r="O38" s="17"/>
      <c r="P38" s="701"/>
      <c r="Q38" s="701"/>
    </row>
    <row r="39" spans="1:25" ht="20.100000000000001" customHeight="1" x14ac:dyDescent="0.25">
      <c r="A39" s="683"/>
      <c r="B39" s="692"/>
      <c r="C39" s="270" t="s">
        <v>45</v>
      </c>
      <c r="D39" s="271">
        <f>SUMPRODUCT(--(Takta_A!E13:E72="F"),--(Takta_A!AG13:AG72="क-1"))</f>
        <v>0</v>
      </c>
      <c r="E39" s="272">
        <f>SUMPRODUCT(--(Takta_A!E13:E72="M"),--(Takta_A!AG13:AG72="क-1"))</f>
        <v>0</v>
      </c>
      <c r="F39" s="273">
        <f t="shared" si="0"/>
        <v>0</v>
      </c>
      <c r="G39" s="195"/>
      <c r="H39" s="696"/>
      <c r="I39" s="697"/>
      <c r="J39" s="201" t="s">
        <v>51</v>
      </c>
      <c r="K39" s="683">
        <f>SUMPRODUCT(--(Takta_A!E13:E72="F")+(Takta_A!E13:E72="M"),--(Takta_A!AY13:AY72="क-1"))</f>
        <v>0</v>
      </c>
      <c r="L39" s="684"/>
      <c r="M39" s="202" t="s">
        <v>45</v>
      </c>
      <c r="N39" s="17"/>
      <c r="O39" s="17"/>
      <c r="P39" s="701"/>
      <c r="Q39" s="701"/>
    </row>
    <row r="40" spans="1:25" ht="20.100000000000001" customHeight="1" x14ac:dyDescent="0.25">
      <c r="A40" s="683"/>
      <c r="B40" s="692"/>
      <c r="C40" s="270" t="s">
        <v>46</v>
      </c>
      <c r="D40" s="271">
        <f>SUMPRODUCT(--(Takta_A!E13:E72="F"),--(Takta_A!AG13:AG72="क-2"))</f>
        <v>0</v>
      </c>
      <c r="E40" s="272">
        <f>SUMPRODUCT(--(Takta_A!E13:E72="M"),--(Takta_A!AG13:AG72="क-2"))</f>
        <v>0</v>
      </c>
      <c r="F40" s="273">
        <f t="shared" si="0"/>
        <v>0</v>
      </c>
      <c r="G40" s="195"/>
      <c r="H40" s="696"/>
      <c r="I40" s="697"/>
      <c r="J40" s="201" t="s">
        <v>52</v>
      </c>
      <c r="K40" s="683">
        <f>SUMPRODUCT(--(Takta_A!E13:E72="F")+(Takta_A!E13:E72="M"),--(Takta_A!AY13:AY72="ब-2"))</f>
        <v>0</v>
      </c>
      <c r="L40" s="684"/>
      <c r="M40" s="202" t="s">
        <v>44</v>
      </c>
    </row>
    <row r="41" spans="1:25" ht="20.100000000000001" customHeight="1" thickBot="1" x14ac:dyDescent="0.3">
      <c r="A41" s="688"/>
      <c r="B41" s="693"/>
      <c r="C41" s="279" t="s">
        <v>134</v>
      </c>
      <c r="D41" s="280">
        <f>SUMPRODUCT(--(Takta_A!E13:E72="F"),--(Takta_A!AG13:AG72="ड")+(--(Takta_A!AG13:AG72="ई-1")+(--(Takta_A!AG13:AG72="ई-2"))))</f>
        <v>0</v>
      </c>
      <c r="E41" s="281">
        <f>SUMPRODUCT(--(Takta_A!E13:E72="M"),--(Takta_A!AG13:AG72="ड")+(--(Takta_A!AG13:AG72="ई-1")+(--(Takta_A!AG13:AG72="ई-2"))))</f>
        <v>0</v>
      </c>
      <c r="F41" s="282">
        <f t="shared" si="0"/>
        <v>0</v>
      </c>
      <c r="G41" s="195"/>
      <c r="H41" s="696"/>
      <c r="I41" s="697"/>
      <c r="J41" s="201" t="s">
        <v>53</v>
      </c>
      <c r="K41" s="683">
        <f>SUMPRODUCT(--(Takta_A!E13:E72="F")+(Takta_A!E13:E72="M"),--(Takta_A!AY13:AY72="ब-1"))</f>
        <v>0</v>
      </c>
      <c r="L41" s="684"/>
      <c r="M41" s="204" t="s">
        <v>43</v>
      </c>
    </row>
    <row r="42" spans="1:25" ht="20.100000000000001" customHeight="1" thickBot="1" x14ac:dyDescent="0.3">
      <c r="A42" s="196"/>
      <c r="B42" s="197"/>
      <c r="C42" s="198"/>
      <c r="D42" s="195"/>
      <c r="E42" s="195"/>
      <c r="F42" s="195"/>
      <c r="G42" s="195"/>
      <c r="H42" s="696"/>
      <c r="I42" s="697"/>
      <c r="J42" s="205" t="s">
        <v>54</v>
      </c>
      <c r="K42" s="683">
        <f>SUMPRODUCT(--(Takta_A!E13:E72="F")+(Takta_A!E13:E72="M"),--(Takta_A!AY13:AY72="अ-2"))</f>
        <v>0</v>
      </c>
      <c r="L42" s="684"/>
      <c r="M42" s="204" t="s">
        <v>42</v>
      </c>
    </row>
    <row r="43" spans="1:25" ht="20.100000000000001" customHeight="1" thickBot="1" x14ac:dyDescent="0.3">
      <c r="A43" s="196"/>
      <c r="B43" s="197"/>
      <c r="C43" s="206" t="s">
        <v>55</v>
      </c>
      <c r="D43" s="207" t="s">
        <v>56</v>
      </c>
      <c r="E43" s="208" t="s">
        <v>57</v>
      </c>
      <c r="F43" s="209" t="s">
        <v>58</v>
      </c>
      <c r="G43" s="195"/>
      <c r="H43" s="698"/>
      <c r="I43" s="699"/>
      <c r="J43" s="210" t="s">
        <v>59</v>
      </c>
      <c r="K43" s="688">
        <f>SUMPRODUCT(--(Takta_A!E13:E72="F")+(Takta_A!E13:E72="M"),--(Takta_A!AY13:AY72="अ-1"))</f>
        <v>0</v>
      </c>
      <c r="L43" s="703"/>
      <c r="M43" s="211" t="s">
        <v>41</v>
      </c>
      <c r="W43" s="14"/>
      <c r="X43" s="14"/>
      <c r="Y43" s="14"/>
    </row>
    <row r="44" spans="1:25" ht="20.100000000000001" customHeight="1" thickBot="1" x14ac:dyDescent="0.3">
      <c r="A44" s="196"/>
      <c r="B44" s="197"/>
      <c r="C44" s="212" t="s">
        <v>60</v>
      </c>
      <c r="D44" s="207">
        <f>Info_1!D16</f>
        <v>0</v>
      </c>
      <c r="E44" s="208">
        <f>Info_1!D18</f>
        <v>0</v>
      </c>
      <c r="F44" s="213">
        <f>Info_1!D20</f>
        <v>0</v>
      </c>
      <c r="G44" s="195"/>
      <c r="H44" s="196"/>
      <c r="I44" s="197"/>
      <c r="J44" s="214" t="s">
        <v>94</v>
      </c>
      <c r="K44" s="709">
        <f>SUM(K36:K43)</f>
        <v>0</v>
      </c>
      <c r="L44" s="710"/>
      <c r="M44" s="195"/>
      <c r="W44" s="14"/>
      <c r="X44" s="14"/>
      <c r="Y44" s="14"/>
    </row>
    <row r="45" spans="1:25" ht="20.100000000000001" customHeight="1" x14ac:dyDescent="0.25">
      <c r="A45" s="196"/>
      <c r="B45" s="197"/>
      <c r="C45" s="215" t="s">
        <v>61</v>
      </c>
      <c r="D45" s="216">
        <f>Info_1!E16</f>
        <v>0</v>
      </c>
      <c r="E45" s="217">
        <f>Info_1!E18</f>
        <v>0</v>
      </c>
      <c r="F45" s="218">
        <f>Info_1!E20</f>
        <v>0</v>
      </c>
      <c r="G45" s="195"/>
      <c r="H45" s="196"/>
      <c r="I45" s="197"/>
      <c r="J45" s="198"/>
      <c r="K45" s="195"/>
      <c r="L45" s="195"/>
      <c r="M45" s="195"/>
      <c r="W45" s="14"/>
      <c r="X45" s="14"/>
      <c r="Y45" s="14"/>
    </row>
    <row r="46" spans="1:25" ht="20.100000000000001" customHeight="1" thickBot="1" x14ac:dyDescent="0.3">
      <c r="A46" s="196"/>
      <c r="B46" s="197"/>
      <c r="C46" s="219" t="s">
        <v>62</v>
      </c>
      <c r="D46" s="220">
        <f>SUM(D44-D45)</f>
        <v>0</v>
      </c>
      <c r="E46" s="221">
        <f>SUM(E44-E45)</f>
        <v>0</v>
      </c>
      <c r="F46" s="222">
        <f>SUM(F44-F45)</f>
        <v>0</v>
      </c>
      <c r="G46" s="195"/>
      <c r="H46" s="196"/>
      <c r="I46" s="197"/>
      <c r="J46" s="198"/>
      <c r="K46" s="195"/>
      <c r="L46" s="195"/>
      <c r="M46" s="195"/>
      <c r="W46" s="14"/>
      <c r="X46" s="14"/>
      <c r="Y46" s="14"/>
    </row>
    <row r="47" spans="1:25" ht="23.1" customHeight="1" x14ac:dyDescent="0.25">
      <c r="A47" s="14"/>
      <c r="B47" s="15"/>
      <c r="H47" s="14"/>
      <c r="I47" s="15"/>
      <c r="W47" s="14"/>
      <c r="X47" s="14"/>
      <c r="Y47" s="14"/>
    </row>
    <row r="48" spans="1:25" ht="23.1" customHeight="1" x14ac:dyDescent="0.25">
      <c r="A48" s="14"/>
      <c r="B48" s="15"/>
      <c r="H48" s="14"/>
      <c r="I48" s="15"/>
      <c r="W48" s="14"/>
      <c r="X48" s="14"/>
      <c r="Y48" s="14"/>
    </row>
    <row r="49" spans="1:25" ht="23.1" customHeight="1" x14ac:dyDescent="0.25">
      <c r="A49" s="14"/>
      <c r="B49" s="707" t="s">
        <v>63</v>
      </c>
      <c r="C49" s="707"/>
      <c r="D49" s="18"/>
      <c r="E49" s="707" t="s">
        <v>64</v>
      </c>
      <c r="F49" s="707"/>
      <c r="G49" s="707"/>
      <c r="H49" s="707"/>
      <c r="I49" s="18"/>
      <c r="J49" s="708" t="s">
        <v>65</v>
      </c>
      <c r="K49" s="708"/>
      <c r="L49" s="708"/>
      <c r="M49" s="708"/>
      <c r="N49" s="18"/>
      <c r="O49" s="18"/>
      <c r="P49" s="18"/>
      <c r="Q49" s="18"/>
      <c r="R49" s="18"/>
      <c r="W49" s="14"/>
      <c r="X49" s="14"/>
      <c r="Y49" s="14"/>
    </row>
    <row r="50" spans="1:25" ht="23.1" customHeight="1" x14ac:dyDescent="0.25">
      <c r="A50" s="14"/>
      <c r="B50" s="706" t="str">
        <f>Info_1!E22</f>
        <v>Class Teacher's Name</v>
      </c>
      <c r="C50" s="706"/>
      <c r="D50" s="706" t="str">
        <f>Info_1!E28</f>
        <v>HM's Name</v>
      </c>
      <c r="E50" s="706"/>
      <c r="F50" s="706"/>
      <c r="G50" s="706"/>
      <c r="H50" s="706"/>
      <c r="I50" s="706"/>
      <c r="W50" s="14"/>
      <c r="X50" s="14"/>
      <c r="Y50" s="14"/>
    </row>
    <row r="51" spans="1:25" ht="23.1" customHeight="1" x14ac:dyDescent="0.25">
      <c r="A51" s="14"/>
      <c r="B51" s="15"/>
      <c r="H51" s="14"/>
      <c r="I51" s="15"/>
      <c r="W51" s="14"/>
      <c r="X51" s="14"/>
      <c r="Y51" s="14"/>
    </row>
    <row r="52" spans="1:25" ht="23.1" customHeight="1" x14ac:dyDescent="0.25">
      <c r="A52" s="14"/>
      <c r="B52" s="15"/>
      <c r="H52" s="14"/>
      <c r="I52" s="15"/>
      <c r="W52" s="14"/>
      <c r="X52" s="14"/>
      <c r="Y52" s="14"/>
    </row>
    <row r="53" spans="1:25" ht="23.1" customHeight="1" x14ac:dyDescent="0.25">
      <c r="A53" s="14"/>
      <c r="B53" s="15"/>
      <c r="H53" s="14"/>
      <c r="I53" s="15"/>
      <c r="W53" s="14"/>
      <c r="X53" s="14"/>
      <c r="Y53" s="14"/>
    </row>
    <row r="54" spans="1:25" ht="23.1" customHeight="1" x14ac:dyDescent="0.25">
      <c r="A54" s="14"/>
      <c r="B54" s="15"/>
      <c r="H54" s="14"/>
      <c r="I54" s="15"/>
      <c r="W54" s="14"/>
      <c r="X54" s="14"/>
      <c r="Y54" s="14"/>
    </row>
    <row r="55" spans="1:25" ht="22.5" customHeight="1" x14ac:dyDescent="0.25">
      <c r="A55" s="14"/>
      <c r="B55" s="15"/>
      <c r="H55" s="14"/>
      <c r="I55" s="15"/>
      <c r="W55" s="14"/>
      <c r="X55" s="14"/>
      <c r="Y55" s="14"/>
    </row>
    <row r="56" spans="1:25" ht="23.1" customHeight="1" x14ac:dyDescent="0.25">
      <c r="A56" s="14"/>
      <c r="B56" s="15"/>
      <c r="C56" s="19"/>
      <c r="H56" s="14"/>
      <c r="I56" s="15"/>
      <c r="J56" s="19"/>
      <c r="W56" s="14"/>
      <c r="X56" s="14"/>
      <c r="Y56" s="14"/>
    </row>
    <row r="57" spans="1:25" ht="23.1" customHeight="1" x14ac:dyDescent="0.25">
      <c r="A57" s="14"/>
      <c r="B57" s="15"/>
      <c r="H57" s="14"/>
      <c r="I57" s="15"/>
      <c r="W57" s="14"/>
      <c r="X57" s="14"/>
      <c r="Y57" s="14"/>
    </row>
    <row r="58" spans="1:25" ht="23.1" customHeight="1" x14ac:dyDescent="0.25">
      <c r="A58" s="14"/>
      <c r="B58" s="15"/>
      <c r="H58" s="14"/>
      <c r="I58" s="15"/>
    </row>
    <row r="59" spans="1:25" ht="23.1" customHeight="1" x14ac:dyDescent="0.25">
      <c r="A59" s="14"/>
      <c r="B59" s="15"/>
      <c r="H59" s="14"/>
      <c r="I59" s="15"/>
    </row>
    <row r="60" spans="1:25" ht="23.1" customHeight="1" x14ac:dyDescent="0.25">
      <c r="A60" s="14"/>
      <c r="B60" s="15"/>
      <c r="H60" s="14"/>
      <c r="I60" s="15"/>
    </row>
    <row r="61" spans="1:25" ht="23.1" customHeight="1" x14ac:dyDescent="0.25">
      <c r="A61" s="14"/>
      <c r="B61" s="15"/>
      <c r="H61" s="14"/>
      <c r="I61" s="15"/>
    </row>
    <row r="62" spans="1:25" ht="23.1" customHeight="1" x14ac:dyDescent="0.25">
      <c r="A62" s="14"/>
      <c r="B62" s="15"/>
      <c r="H62" s="14"/>
      <c r="I62" s="15"/>
    </row>
    <row r="63" spans="1:25" ht="23.1" customHeight="1" x14ac:dyDescent="0.25">
      <c r="A63" s="14"/>
      <c r="B63" s="15"/>
      <c r="C63" s="19"/>
      <c r="H63" s="14"/>
      <c r="I63" s="15"/>
      <c r="J63" s="19"/>
    </row>
    <row r="64" spans="1:25" x14ac:dyDescent="0.25">
      <c r="A64" s="14"/>
      <c r="B64" s="15"/>
      <c r="H64" s="14"/>
      <c r="I64" s="15"/>
    </row>
    <row r="65" spans="1:10" x14ac:dyDescent="0.25">
      <c r="A65" s="14"/>
      <c r="B65" s="15"/>
      <c r="H65" s="14"/>
      <c r="I65" s="15"/>
    </row>
    <row r="66" spans="1:10" x14ac:dyDescent="0.25">
      <c r="A66" s="14"/>
      <c r="B66" s="15"/>
      <c r="H66" s="14"/>
      <c r="I66" s="15"/>
    </row>
    <row r="67" spans="1:10" x14ac:dyDescent="0.25">
      <c r="A67" s="14"/>
      <c r="B67" s="15"/>
      <c r="H67" s="14"/>
      <c r="I67" s="15"/>
    </row>
    <row r="68" spans="1:10" x14ac:dyDescent="0.25">
      <c r="A68" s="14"/>
      <c r="B68" s="15"/>
      <c r="H68" s="14"/>
      <c r="I68" s="15"/>
    </row>
    <row r="69" spans="1:10" x14ac:dyDescent="0.25">
      <c r="A69" s="14"/>
      <c r="B69" s="15"/>
      <c r="H69" s="14"/>
      <c r="I69" s="15"/>
    </row>
    <row r="70" spans="1:10" x14ac:dyDescent="0.25">
      <c r="A70" s="14"/>
      <c r="B70" s="15"/>
      <c r="C70" s="19"/>
      <c r="H70" s="14"/>
      <c r="I70" s="15"/>
      <c r="J70" s="19"/>
    </row>
    <row r="71" spans="1:10" x14ac:dyDescent="0.25">
      <c r="A71" s="14"/>
      <c r="B71" s="15"/>
      <c r="H71" s="14"/>
      <c r="I71" s="15"/>
    </row>
    <row r="72" spans="1:10" x14ac:dyDescent="0.25">
      <c r="A72" s="14"/>
      <c r="B72" s="15"/>
      <c r="H72" s="14"/>
      <c r="I72" s="15"/>
    </row>
    <row r="73" spans="1:10" x14ac:dyDescent="0.25">
      <c r="A73" s="14"/>
      <c r="B73" s="15"/>
      <c r="H73" s="14"/>
      <c r="I73" s="15"/>
    </row>
    <row r="74" spans="1:10" x14ac:dyDescent="0.25">
      <c r="A74" s="14"/>
      <c r="B74" s="15"/>
      <c r="H74" s="14"/>
      <c r="I74" s="15"/>
    </row>
  </sheetData>
  <sheetProtection algorithmName="SHA-512" hashValue="5c4YCz/iB0I7Z7vF19lGL4k4pC9C4NrOIWDpDDhK+KLU4KTJLE4AKaTrLxrTj+xsvuS/liW1KpXQYU8+EPM7Zg==" saltValue="dtSzE8BthNruh6HNa1enZA==" spinCount="100000" sheet="1" objects="1" scenarios="1"/>
  <mergeCells count="49">
    <mergeCell ref="C3:I3"/>
    <mergeCell ref="K43:L43"/>
    <mergeCell ref="B1:E1"/>
    <mergeCell ref="H1:J1"/>
    <mergeCell ref="B50:C50"/>
    <mergeCell ref="B49:C49"/>
    <mergeCell ref="D50:I50"/>
    <mergeCell ref="E49:H49"/>
    <mergeCell ref="J49:M49"/>
    <mergeCell ref="K44:L44"/>
    <mergeCell ref="K39:L39"/>
    <mergeCell ref="B14:B20"/>
    <mergeCell ref="H14:H20"/>
    <mergeCell ref="I14:I20"/>
    <mergeCell ref="K1:M1"/>
    <mergeCell ref="A3:B3"/>
    <mergeCell ref="A4:M4"/>
    <mergeCell ref="B28:B34"/>
    <mergeCell ref="H28:H34"/>
    <mergeCell ref="I28:I34"/>
    <mergeCell ref="P36:Q36"/>
    <mergeCell ref="A35:A41"/>
    <mergeCell ref="B35:B41"/>
    <mergeCell ref="H36:I43"/>
    <mergeCell ref="K36:L36"/>
    <mergeCell ref="K37:L37"/>
    <mergeCell ref="P37:Q37"/>
    <mergeCell ref="K38:L38"/>
    <mergeCell ref="P38:Q38"/>
    <mergeCell ref="P39:Q39"/>
    <mergeCell ref="K40:L40"/>
    <mergeCell ref="K41:L41"/>
    <mergeCell ref="K42:L42"/>
    <mergeCell ref="A21:A27"/>
    <mergeCell ref="B21:B27"/>
    <mergeCell ref="H21:H27"/>
    <mergeCell ref="I21:I27"/>
    <mergeCell ref="Q5:U5"/>
    <mergeCell ref="Q13:X20"/>
    <mergeCell ref="Q7:X11"/>
    <mergeCell ref="A6:F6"/>
    <mergeCell ref="H6:M6"/>
    <mergeCell ref="A7:A13"/>
    <mergeCell ref="B7:B13"/>
    <mergeCell ref="G7:G34"/>
    <mergeCell ref="H7:H13"/>
    <mergeCell ref="I7:I13"/>
    <mergeCell ref="A14:A20"/>
    <mergeCell ref="A28:A34"/>
  </mergeCells>
  <hyperlinks>
    <hyperlink ref="G7" r:id="rId1"/>
  </hyperlinks>
  <printOptions horizontalCentered="1"/>
  <pageMargins left="0.28000000000000003" right="0.27559055118110237" top="0.31496062992125984" bottom="0.35433070866141736" header="0.19685039370078741" footer="0.19685039370078741"/>
  <pageSetup paperSize="9" scale="80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2"/>
  <sheetViews>
    <sheetView view="pageBreakPreview" zoomScale="90" zoomScaleNormal="100" zoomScaleSheetLayoutView="90" workbookViewId="0">
      <selection activeCell="N16" sqref="N16:O16"/>
    </sheetView>
  </sheetViews>
  <sheetFormatPr defaultRowHeight="15.75" x14ac:dyDescent="0.3"/>
  <cols>
    <col min="1" max="1" width="3.7109375" style="223" customWidth="1"/>
    <col min="2" max="18" width="4.85546875" style="223" customWidth="1"/>
    <col min="19" max="19" width="5.42578125" style="223" customWidth="1"/>
    <col min="20" max="16384" width="9.140625" style="224"/>
  </cols>
  <sheetData>
    <row r="1" spans="1:33" ht="5.25" customHeight="1" x14ac:dyDescent="0.3"/>
    <row r="2" spans="1:33" ht="9" customHeight="1" x14ac:dyDescent="0.3">
      <c r="A2" s="285"/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7"/>
    </row>
    <row r="3" spans="1:33" ht="20.25" x14ac:dyDescent="0.35">
      <c r="A3" s="288"/>
      <c r="B3" s="228"/>
      <c r="C3" s="716" t="str">
        <f>Takta_A!B2</f>
        <v>बृहन्मुंबई महानगरपालिका - शिक्षण विभाग</v>
      </c>
      <c r="D3" s="716"/>
      <c r="E3" s="716"/>
      <c r="F3" s="716"/>
      <c r="G3" s="716"/>
      <c r="H3" s="716"/>
      <c r="I3" s="716"/>
      <c r="J3" s="716"/>
      <c r="K3" s="716"/>
      <c r="L3" s="716"/>
      <c r="M3" s="716"/>
      <c r="N3" s="716"/>
      <c r="O3" s="716"/>
      <c r="P3" s="716"/>
      <c r="Q3" s="716"/>
      <c r="R3" s="228"/>
      <c r="S3" s="290"/>
    </row>
    <row r="4" spans="1:33" ht="10.5" customHeight="1" x14ac:dyDescent="0.3">
      <c r="A4" s="288"/>
      <c r="B4" s="228"/>
      <c r="C4" s="228"/>
      <c r="D4" s="228"/>
      <c r="E4" s="289"/>
      <c r="F4" s="289"/>
      <c r="G4" s="289"/>
      <c r="H4" s="289"/>
      <c r="I4" s="289"/>
      <c r="J4" s="289"/>
      <c r="K4" s="289"/>
      <c r="L4" s="289"/>
      <c r="M4" s="289"/>
      <c r="N4" s="289"/>
      <c r="O4" s="289"/>
      <c r="P4" s="289"/>
      <c r="Q4" s="289"/>
      <c r="R4" s="228"/>
      <c r="S4" s="290"/>
      <c r="T4" s="225"/>
      <c r="U4" s="225"/>
      <c r="V4" s="225"/>
      <c r="W4" s="225"/>
      <c r="X4" s="225"/>
      <c r="Y4" s="225"/>
      <c r="Z4" s="225"/>
      <c r="AA4" s="225"/>
      <c r="AB4" s="225"/>
      <c r="AC4" s="225"/>
      <c r="AD4" s="225"/>
      <c r="AE4" s="225"/>
      <c r="AF4" s="225"/>
      <c r="AG4" s="225"/>
    </row>
    <row r="5" spans="1:33" ht="20.25" x14ac:dyDescent="0.35">
      <c r="E5" s="521"/>
      <c r="F5" s="744" t="s">
        <v>204</v>
      </c>
      <c r="G5" s="744"/>
      <c r="H5" s="744"/>
      <c r="I5" s="744"/>
      <c r="J5" s="744"/>
      <c r="K5" s="744"/>
      <c r="L5" s="744"/>
      <c r="M5" s="744">
        <f>Takta_A!R3</f>
        <v>2</v>
      </c>
      <c r="N5" s="744"/>
      <c r="O5" s="521"/>
      <c r="P5" s="521"/>
    </row>
    <row r="6" spans="1:33" ht="10.5" customHeight="1" x14ac:dyDescent="0.3">
      <c r="A6" s="288"/>
      <c r="B6" s="228"/>
      <c r="C6" s="228"/>
      <c r="D6" s="228"/>
      <c r="E6" s="289"/>
      <c r="F6" s="289"/>
      <c r="G6" s="289"/>
      <c r="H6" s="289"/>
      <c r="I6" s="289"/>
      <c r="J6" s="289"/>
      <c r="K6" s="289"/>
      <c r="L6" s="289"/>
      <c r="M6" s="289"/>
      <c r="N6" s="289"/>
      <c r="O6" s="289"/>
      <c r="P6" s="289"/>
      <c r="Q6" s="289"/>
      <c r="R6" s="228"/>
      <c r="S6" s="290"/>
      <c r="T6" s="225"/>
      <c r="U6" s="225"/>
      <c r="V6" s="225"/>
      <c r="W6" s="225"/>
      <c r="X6" s="225"/>
      <c r="Y6" s="225"/>
      <c r="Z6" s="225"/>
      <c r="AA6" s="225"/>
      <c r="AB6" s="225"/>
      <c r="AC6" s="225"/>
      <c r="AD6" s="225"/>
      <c r="AE6" s="225"/>
      <c r="AF6" s="225"/>
      <c r="AG6" s="225"/>
    </row>
    <row r="7" spans="1:33" ht="21" x14ac:dyDescent="0.35">
      <c r="A7" s="288"/>
      <c r="B7" s="716" t="s">
        <v>1</v>
      </c>
      <c r="C7" s="716"/>
      <c r="D7" s="722" t="str">
        <f>Info_1!D5</f>
        <v>School Name ?</v>
      </c>
      <c r="E7" s="722"/>
      <c r="F7" s="722"/>
      <c r="G7" s="722"/>
      <c r="H7" s="722"/>
      <c r="I7" s="722"/>
      <c r="J7" s="722"/>
      <c r="K7" s="722"/>
      <c r="L7" s="722"/>
      <c r="M7" s="722"/>
      <c r="N7" s="722"/>
      <c r="O7" s="722"/>
      <c r="P7" s="722"/>
      <c r="Q7" s="722"/>
      <c r="R7" s="722"/>
      <c r="S7" s="723"/>
      <c r="U7" s="715"/>
      <c r="V7" s="715"/>
      <c r="W7" s="715"/>
      <c r="X7" s="226"/>
    </row>
    <row r="8" spans="1:33" ht="10.5" customHeight="1" x14ac:dyDescent="0.3">
      <c r="A8" s="288"/>
      <c r="B8" s="228"/>
      <c r="C8" s="228"/>
      <c r="D8" s="228"/>
      <c r="E8" s="289"/>
      <c r="F8" s="289"/>
      <c r="G8" s="289"/>
      <c r="H8" s="289"/>
      <c r="I8" s="289"/>
      <c r="J8" s="289"/>
      <c r="K8" s="289"/>
      <c r="L8" s="289"/>
      <c r="M8" s="289"/>
      <c r="N8" s="289"/>
      <c r="O8" s="289"/>
      <c r="P8" s="289"/>
      <c r="Q8" s="289"/>
      <c r="R8" s="228"/>
      <c r="S8" s="290"/>
      <c r="T8" s="225"/>
      <c r="U8" s="225"/>
      <c r="V8" s="225"/>
      <c r="W8" s="225"/>
      <c r="X8" s="225"/>
      <c r="Y8" s="225"/>
      <c r="Z8" s="225"/>
      <c r="AA8" s="225"/>
      <c r="AB8" s="225"/>
      <c r="AC8" s="225"/>
      <c r="AD8" s="225"/>
      <c r="AE8" s="225"/>
      <c r="AF8" s="225"/>
      <c r="AG8" s="225"/>
    </row>
    <row r="9" spans="1:33" s="227" customFormat="1" ht="22.5" x14ac:dyDescent="0.25">
      <c r="A9" s="291"/>
      <c r="B9" s="736" t="s">
        <v>88</v>
      </c>
      <c r="C9" s="736"/>
      <c r="D9" s="737">
        <f>Info_1!D13</f>
        <v>1</v>
      </c>
      <c r="E9" s="737"/>
      <c r="F9" s="292"/>
      <c r="G9" s="736" t="s">
        <v>36</v>
      </c>
      <c r="H9" s="736"/>
      <c r="I9" s="737" t="str">
        <f>Info_1!F13</f>
        <v>A</v>
      </c>
      <c r="J9" s="737"/>
      <c r="K9" s="292"/>
      <c r="L9" s="749" t="s">
        <v>89</v>
      </c>
      <c r="M9" s="749"/>
      <c r="N9" s="749"/>
      <c r="O9" s="748" t="str">
        <f>Info_1!G9</f>
        <v>2024 - 25</v>
      </c>
      <c r="P9" s="748"/>
      <c r="Q9" s="748"/>
      <c r="R9" s="748"/>
      <c r="S9" s="293"/>
    </row>
    <row r="10" spans="1:33" ht="10.5" customHeight="1" x14ac:dyDescent="0.3">
      <c r="A10" s="288"/>
      <c r="B10" s="228"/>
      <c r="C10" s="228"/>
      <c r="D10" s="228"/>
      <c r="E10" s="289"/>
      <c r="F10" s="289"/>
      <c r="G10" s="289"/>
      <c r="H10" s="289"/>
      <c r="I10" s="289"/>
      <c r="J10" s="289"/>
      <c r="K10" s="289"/>
      <c r="L10" s="289"/>
      <c r="M10" s="289"/>
      <c r="N10" s="289"/>
      <c r="O10" s="289"/>
      <c r="P10" s="289"/>
      <c r="Q10" s="289"/>
      <c r="R10" s="228"/>
      <c r="S10" s="290"/>
      <c r="T10" s="225"/>
      <c r="U10" s="225"/>
      <c r="V10" s="225"/>
      <c r="W10" s="225"/>
      <c r="X10" s="225"/>
      <c r="Y10" s="225"/>
      <c r="Z10" s="225"/>
      <c r="AA10" s="225"/>
      <c r="AB10" s="225"/>
      <c r="AC10" s="225"/>
      <c r="AD10" s="225"/>
      <c r="AE10" s="225"/>
      <c r="AF10" s="225"/>
      <c r="AG10" s="225"/>
    </row>
    <row r="11" spans="1:33" ht="20.25" x14ac:dyDescent="0.35">
      <c r="A11" s="288"/>
      <c r="B11" s="228"/>
      <c r="C11" s="228"/>
      <c r="D11" s="716" t="s">
        <v>70</v>
      </c>
      <c r="E11" s="716"/>
      <c r="F11" s="716"/>
      <c r="G11" s="716"/>
      <c r="H11" s="716"/>
      <c r="I11" s="716"/>
      <c r="J11" s="716"/>
      <c r="K11" s="716"/>
      <c r="L11" s="716"/>
      <c r="M11" s="716"/>
      <c r="N11" s="716"/>
      <c r="O11" s="716"/>
      <c r="P11" s="716"/>
      <c r="Q11" s="716"/>
      <c r="R11" s="228"/>
      <c r="S11" s="290"/>
    </row>
    <row r="12" spans="1:33" ht="6" customHeight="1" x14ac:dyDescent="0.3">
      <c r="A12" s="288"/>
      <c r="B12" s="228"/>
      <c r="C12" s="229"/>
      <c r="D12" s="229"/>
      <c r="E12" s="229"/>
      <c r="F12" s="229"/>
      <c r="G12" s="229"/>
      <c r="H12" s="229"/>
      <c r="I12" s="229"/>
      <c r="J12" s="229"/>
      <c r="K12" s="229"/>
      <c r="L12" s="229"/>
      <c r="M12" s="229"/>
      <c r="N12" s="229"/>
      <c r="O12" s="229"/>
      <c r="P12" s="229"/>
      <c r="Q12" s="228"/>
      <c r="R12" s="284"/>
      <c r="S12" s="290"/>
    </row>
    <row r="13" spans="1:33" ht="17.25" customHeight="1" x14ac:dyDescent="0.25">
      <c r="A13" s="294"/>
      <c r="B13" s="230"/>
      <c r="C13" s="231"/>
      <c r="D13" s="724" t="s">
        <v>71</v>
      </c>
      <c r="E13" s="724"/>
      <c r="F13" s="724" t="s">
        <v>61</v>
      </c>
      <c r="G13" s="724"/>
      <c r="H13" s="724" t="s">
        <v>62</v>
      </c>
      <c r="I13" s="724"/>
      <c r="J13" s="724" t="s">
        <v>72</v>
      </c>
      <c r="K13" s="724"/>
      <c r="L13" s="724" t="s">
        <v>73</v>
      </c>
      <c r="M13" s="724"/>
      <c r="N13" s="724" t="s">
        <v>74</v>
      </c>
      <c r="O13" s="724"/>
      <c r="P13" s="724" t="s">
        <v>75</v>
      </c>
      <c r="Q13" s="724"/>
      <c r="R13" s="733" t="s">
        <v>196</v>
      </c>
      <c r="S13" s="295"/>
    </row>
    <row r="14" spans="1:33" ht="27" customHeight="1" x14ac:dyDescent="0.3">
      <c r="A14" s="288"/>
      <c r="B14" s="228"/>
      <c r="C14" s="232"/>
      <c r="D14" s="233" t="s">
        <v>76</v>
      </c>
      <c r="E14" s="234" t="s">
        <v>38</v>
      </c>
      <c r="F14" s="233" t="s">
        <v>76</v>
      </c>
      <c r="G14" s="234" t="s">
        <v>38</v>
      </c>
      <c r="H14" s="233" t="s">
        <v>76</v>
      </c>
      <c r="I14" s="234" t="s">
        <v>38</v>
      </c>
      <c r="J14" s="233" t="s">
        <v>76</v>
      </c>
      <c r="K14" s="234" t="s">
        <v>38</v>
      </c>
      <c r="L14" s="233" t="s">
        <v>76</v>
      </c>
      <c r="M14" s="234" t="s">
        <v>38</v>
      </c>
      <c r="N14" s="233" t="s">
        <v>76</v>
      </c>
      <c r="O14" s="234" t="s">
        <v>38</v>
      </c>
      <c r="P14" s="233" t="s">
        <v>76</v>
      </c>
      <c r="Q14" s="234" t="s">
        <v>38</v>
      </c>
      <c r="R14" s="733"/>
      <c r="S14" s="290"/>
    </row>
    <row r="15" spans="1:33" ht="21.95" customHeight="1" x14ac:dyDescent="0.3">
      <c r="A15" s="288"/>
      <c r="B15" s="228"/>
      <c r="C15" s="232"/>
      <c r="D15" s="262">
        <f>Info_1!D16</f>
        <v>0</v>
      </c>
      <c r="E15" s="262">
        <f>Info_1!D18</f>
        <v>0</v>
      </c>
      <c r="F15" s="262">
        <f>Info_1!E16</f>
        <v>0</v>
      </c>
      <c r="G15" s="262">
        <f>Info_1!E18</f>
        <v>0</v>
      </c>
      <c r="H15" s="262">
        <f>Info_1!F16</f>
        <v>0</v>
      </c>
      <c r="I15" s="262">
        <f>Info_1!F18</f>
        <v>0</v>
      </c>
      <c r="J15" s="235"/>
      <c r="K15" s="260"/>
      <c r="L15" s="235"/>
      <c r="M15" s="260"/>
      <c r="N15" s="235"/>
      <c r="O15" s="260"/>
      <c r="P15" s="259"/>
      <c r="Q15" s="261"/>
      <c r="R15" s="733"/>
      <c r="S15" s="290"/>
      <c r="U15" s="718"/>
      <c r="V15" s="717"/>
      <c r="W15" s="717"/>
      <c r="X15" s="717"/>
      <c r="Y15" s="717"/>
      <c r="Z15" s="717"/>
      <c r="AA15" s="717"/>
      <c r="AB15" s="717"/>
    </row>
    <row r="16" spans="1:33" ht="21.95" customHeight="1" x14ac:dyDescent="0.3">
      <c r="A16" s="288"/>
      <c r="B16" s="228"/>
      <c r="C16" s="236"/>
      <c r="D16" s="732">
        <f>Info_1!D20</f>
        <v>0</v>
      </c>
      <c r="E16" s="732"/>
      <c r="F16" s="732">
        <f>Info_1!E20</f>
        <v>0</v>
      </c>
      <c r="G16" s="732"/>
      <c r="H16" s="732">
        <f>Info_1!F20</f>
        <v>0</v>
      </c>
      <c r="I16" s="732"/>
      <c r="J16" s="729"/>
      <c r="K16" s="729"/>
      <c r="L16" s="729"/>
      <c r="M16" s="729"/>
      <c r="N16" s="729"/>
      <c r="O16" s="729"/>
      <c r="P16" s="730"/>
      <c r="Q16" s="730"/>
      <c r="R16" s="733"/>
      <c r="S16" s="290"/>
      <c r="U16" s="719"/>
      <c r="V16" s="717"/>
      <c r="W16" s="717"/>
      <c r="X16" s="717"/>
      <c r="Y16" s="717"/>
      <c r="Z16" s="717"/>
      <c r="AA16" s="717"/>
      <c r="AB16" s="717"/>
    </row>
    <row r="17" spans="1:28" x14ac:dyDescent="0.3">
      <c r="A17" s="288"/>
      <c r="B17" s="228"/>
      <c r="C17" s="228"/>
      <c r="D17" s="228"/>
      <c r="E17" s="228"/>
      <c r="F17" s="228"/>
      <c r="G17" s="228"/>
      <c r="H17" s="228"/>
      <c r="I17" s="228"/>
      <c r="J17" s="228"/>
      <c r="K17" s="228"/>
      <c r="L17" s="228"/>
      <c r="M17" s="228"/>
      <c r="N17" s="228"/>
      <c r="O17" s="228"/>
      <c r="P17" s="228"/>
      <c r="Q17" s="228"/>
      <c r="R17" s="228"/>
      <c r="S17" s="290"/>
    </row>
    <row r="18" spans="1:28" ht="17.25" x14ac:dyDescent="0.3">
      <c r="A18" s="296"/>
      <c r="B18" s="297"/>
      <c r="C18" s="297"/>
      <c r="D18" s="731" t="s">
        <v>77</v>
      </c>
      <c r="E18" s="731"/>
      <c r="F18" s="731"/>
      <c r="G18" s="731"/>
      <c r="H18" s="731"/>
      <c r="I18" s="731"/>
      <c r="J18" s="731"/>
      <c r="K18" s="731"/>
      <c r="L18" s="731"/>
      <c r="M18" s="731"/>
      <c r="N18" s="731"/>
      <c r="O18" s="731"/>
      <c r="P18" s="731"/>
      <c r="Q18" s="731"/>
      <c r="R18" s="297"/>
      <c r="S18" s="298"/>
      <c r="V18" s="713"/>
      <c r="W18" s="713"/>
      <c r="X18" s="713"/>
      <c r="Y18" s="713"/>
      <c r="Z18" s="713"/>
      <c r="AA18" s="713"/>
      <c r="AB18" s="713"/>
    </row>
    <row r="19" spans="1:28" ht="6" customHeight="1" x14ac:dyDescent="0.3">
      <c r="A19" s="288"/>
      <c r="B19" s="228"/>
      <c r="C19" s="228"/>
      <c r="D19" s="228"/>
      <c r="E19" s="228"/>
      <c r="F19" s="228"/>
      <c r="G19" s="228"/>
      <c r="H19" s="228"/>
      <c r="I19" s="228"/>
      <c r="J19" s="228"/>
      <c r="K19" s="228"/>
      <c r="L19" s="228"/>
      <c r="M19" s="228"/>
      <c r="N19" s="228"/>
      <c r="O19" s="228"/>
      <c r="P19" s="228"/>
      <c r="Q19" s="228"/>
      <c r="R19" s="228"/>
      <c r="S19" s="290"/>
      <c r="V19" s="713"/>
      <c r="W19" s="713"/>
      <c r="X19" s="713"/>
      <c r="Y19" s="713"/>
      <c r="Z19" s="713"/>
      <c r="AA19" s="713"/>
      <c r="AB19" s="713"/>
    </row>
    <row r="20" spans="1:28" x14ac:dyDescent="0.3">
      <c r="A20" s="288"/>
      <c r="B20" s="724" t="s">
        <v>78</v>
      </c>
      <c r="C20" s="724"/>
      <c r="D20" s="724" t="s">
        <v>19</v>
      </c>
      <c r="E20" s="724"/>
      <c r="F20" s="724" t="s">
        <v>79</v>
      </c>
      <c r="G20" s="724"/>
      <c r="H20" s="725" t="s">
        <v>68</v>
      </c>
      <c r="I20" s="726"/>
      <c r="J20" s="725" t="s">
        <v>67</v>
      </c>
      <c r="K20" s="726"/>
      <c r="L20" s="724" t="s">
        <v>201</v>
      </c>
      <c r="M20" s="724"/>
      <c r="N20" s="724" t="s">
        <v>21</v>
      </c>
      <c r="O20" s="724"/>
      <c r="P20" s="724" t="s">
        <v>20</v>
      </c>
      <c r="Q20" s="724"/>
      <c r="R20" s="724" t="s">
        <v>80</v>
      </c>
      <c r="S20" s="724"/>
      <c r="V20" s="713"/>
      <c r="W20" s="713"/>
      <c r="X20" s="713"/>
      <c r="Y20" s="713"/>
      <c r="Z20" s="713"/>
      <c r="AA20" s="713"/>
      <c r="AB20" s="713"/>
    </row>
    <row r="21" spans="1:28" ht="24" x14ac:dyDescent="0.3">
      <c r="A21" s="288"/>
      <c r="B21" s="233" t="s">
        <v>76</v>
      </c>
      <c r="C21" s="234" t="s">
        <v>38</v>
      </c>
      <c r="D21" s="233" t="s">
        <v>76</v>
      </c>
      <c r="E21" s="234" t="s">
        <v>38</v>
      </c>
      <c r="F21" s="233" t="s">
        <v>76</v>
      </c>
      <c r="G21" s="234" t="s">
        <v>38</v>
      </c>
      <c r="H21" s="233" t="s">
        <v>76</v>
      </c>
      <c r="I21" s="234" t="s">
        <v>38</v>
      </c>
      <c r="J21" s="233" t="s">
        <v>76</v>
      </c>
      <c r="K21" s="234" t="s">
        <v>38</v>
      </c>
      <c r="L21" s="233" t="s">
        <v>76</v>
      </c>
      <c r="M21" s="234" t="s">
        <v>38</v>
      </c>
      <c r="N21" s="233" t="s">
        <v>76</v>
      </c>
      <c r="O21" s="234" t="s">
        <v>38</v>
      </c>
      <c r="P21" s="233" t="s">
        <v>76</v>
      </c>
      <c r="Q21" s="234" t="s">
        <v>38</v>
      </c>
      <c r="R21" s="233" t="s">
        <v>76</v>
      </c>
      <c r="S21" s="234" t="s">
        <v>38</v>
      </c>
    </row>
    <row r="22" spans="1:28" ht="21.95" customHeight="1" x14ac:dyDescent="0.3">
      <c r="A22" s="288"/>
      <c r="B22" s="259"/>
      <c r="C22" s="261"/>
      <c r="D22" s="259"/>
      <c r="E22" s="261"/>
      <c r="F22" s="259"/>
      <c r="G22" s="261"/>
      <c r="H22" s="261"/>
      <c r="I22" s="261"/>
      <c r="J22" s="259"/>
      <c r="K22" s="261"/>
      <c r="L22" s="259"/>
      <c r="M22" s="261"/>
      <c r="N22" s="259"/>
      <c r="O22" s="261"/>
      <c r="P22" s="259"/>
      <c r="Q22" s="261"/>
      <c r="R22" s="259"/>
      <c r="S22" s="261"/>
      <c r="U22" s="718"/>
      <c r="V22" s="717"/>
      <c r="W22" s="717"/>
      <c r="X22" s="717"/>
      <c r="Y22" s="717"/>
      <c r="Z22" s="717"/>
      <c r="AA22" s="717"/>
      <c r="AB22" s="717"/>
    </row>
    <row r="23" spans="1:28" ht="21.95" customHeight="1" x14ac:dyDescent="0.3">
      <c r="A23" s="288"/>
      <c r="B23" s="728"/>
      <c r="C23" s="728"/>
      <c r="D23" s="728"/>
      <c r="E23" s="728"/>
      <c r="F23" s="728"/>
      <c r="G23" s="728"/>
      <c r="H23" s="728"/>
      <c r="I23" s="728"/>
      <c r="J23" s="728"/>
      <c r="K23" s="728"/>
      <c r="L23" s="728"/>
      <c r="M23" s="728"/>
      <c r="N23" s="728"/>
      <c r="O23" s="728"/>
      <c r="P23" s="728"/>
      <c r="Q23" s="728"/>
      <c r="R23" s="728"/>
      <c r="S23" s="728"/>
      <c r="U23" s="719"/>
      <c r="V23" s="717"/>
      <c r="W23" s="717"/>
      <c r="X23" s="717"/>
      <c r="Y23" s="717"/>
      <c r="Z23" s="717"/>
      <c r="AA23" s="717"/>
      <c r="AB23" s="717"/>
    </row>
    <row r="24" spans="1:28" ht="6" customHeight="1" x14ac:dyDescent="0.3">
      <c r="A24" s="288"/>
      <c r="B24" s="228"/>
      <c r="C24" s="228"/>
      <c r="D24" s="228"/>
      <c r="E24" s="228"/>
      <c r="F24" s="228"/>
      <c r="G24" s="228"/>
      <c r="H24" s="228"/>
      <c r="I24" s="228"/>
      <c r="J24" s="228"/>
      <c r="K24" s="228"/>
      <c r="L24" s="228"/>
      <c r="M24" s="228"/>
      <c r="N24" s="228"/>
      <c r="O24" s="228"/>
      <c r="P24" s="228"/>
      <c r="Q24" s="228"/>
      <c r="R24" s="228"/>
      <c r="S24" s="290"/>
    </row>
    <row r="25" spans="1:28" x14ac:dyDescent="0.3">
      <c r="A25" s="288"/>
      <c r="B25" s="228"/>
      <c r="C25" s="228"/>
      <c r="D25" s="228"/>
      <c r="E25" s="228"/>
      <c r="F25" s="228"/>
      <c r="G25" s="228"/>
      <c r="H25" s="228"/>
      <c r="I25" s="228"/>
      <c r="J25" s="228"/>
      <c r="K25" s="228"/>
      <c r="L25" s="228"/>
      <c r="M25" s="228"/>
      <c r="N25" s="228"/>
      <c r="O25" s="228"/>
      <c r="P25" s="228"/>
      <c r="Q25" s="228"/>
      <c r="R25" s="228"/>
      <c r="S25" s="290"/>
    </row>
    <row r="26" spans="1:28" ht="17.25" x14ac:dyDescent="0.25">
      <c r="A26" s="742" t="s">
        <v>90</v>
      </c>
      <c r="B26" s="743"/>
      <c r="C26" s="743"/>
      <c r="D26" s="743"/>
      <c r="E26" s="743"/>
      <c r="F26" s="714" t="str">
        <f>Info_1!E24</f>
        <v>Prepared By Name ?</v>
      </c>
      <c r="G26" s="714"/>
      <c r="H26" s="714"/>
      <c r="I26" s="714"/>
      <c r="J26" s="714"/>
      <c r="K26" s="714"/>
      <c r="L26" s="714"/>
      <c r="M26" s="237"/>
      <c r="N26" s="727" t="s">
        <v>81</v>
      </c>
      <c r="O26" s="727"/>
      <c r="P26" s="238"/>
      <c r="Q26" s="239"/>
      <c r="R26" s="239"/>
      <c r="S26" s="299"/>
      <c r="V26" s="721"/>
      <c r="W26" s="721"/>
    </row>
    <row r="27" spans="1:28" ht="17.25" x14ac:dyDescent="0.25">
      <c r="A27" s="300"/>
      <c r="B27" s="240"/>
      <c r="C27" s="240"/>
      <c r="D27" s="240"/>
      <c r="E27" s="240"/>
      <c r="F27" s="240"/>
      <c r="G27" s="240"/>
      <c r="H27" s="240"/>
      <c r="I27" s="240"/>
      <c r="J27" s="237"/>
      <c r="K27" s="237"/>
      <c r="L27" s="237"/>
      <c r="M27" s="237"/>
      <c r="N27" s="237"/>
      <c r="O27" s="237"/>
      <c r="P27" s="237"/>
      <c r="Q27" s="237"/>
      <c r="R27" s="237"/>
      <c r="S27" s="247"/>
      <c r="V27" s="721"/>
      <c r="W27" s="721"/>
    </row>
    <row r="28" spans="1:28" ht="17.25" x14ac:dyDescent="0.25">
      <c r="A28" s="742" t="s">
        <v>91</v>
      </c>
      <c r="B28" s="743"/>
      <c r="C28" s="743"/>
      <c r="D28" s="743"/>
      <c r="E28" s="743"/>
      <c r="F28" s="714" t="str">
        <f>Info_1!E26</f>
        <v>Cheked By Name ?</v>
      </c>
      <c r="G28" s="714"/>
      <c r="H28" s="714"/>
      <c r="I28" s="714"/>
      <c r="J28" s="714"/>
      <c r="K28" s="714"/>
      <c r="L28" s="714"/>
      <c r="M28" s="237"/>
      <c r="N28" s="727" t="s">
        <v>81</v>
      </c>
      <c r="O28" s="727"/>
      <c r="P28" s="238"/>
      <c r="Q28" s="239"/>
      <c r="R28" s="239"/>
      <c r="S28" s="299"/>
    </row>
    <row r="29" spans="1:28" ht="17.25" x14ac:dyDescent="0.25">
      <c r="A29" s="300"/>
      <c r="B29" s="240"/>
      <c r="C29" s="240"/>
      <c r="D29" s="240"/>
      <c r="E29" s="240"/>
      <c r="F29" s="240"/>
      <c r="G29" s="240"/>
      <c r="H29" s="240"/>
      <c r="I29" s="240"/>
      <c r="J29" s="237"/>
      <c r="K29" s="237"/>
      <c r="L29" s="237"/>
      <c r="M29" s="237"/>
      <c r="N29" s="237"/>
      <c r="O29" s="237"/>
      <c r="P29" s="237"/>
      <c r="Q29" s="237"/>
      <c r="R29" s="237"/>
      <c r="S29" s="247"/>
      <c r="V29" s="720"/>
      <c r="W29" s="720"/>
      <c r="X29" s="720"/>
      <c r="Y29" s="720"/>
      <c r="Z29" s="720"/>
      <c r="AA29" s="720"/>
      <c r="AB29" s="720"/>
    </row>
    <row r="30" spans="1:28" ht="17.25" x14ac:dyDescent="0.25">
      <c r="A30" s="742" t="s">
        <v>92</v>
      </c>
      <c r="B30" s="743"/>
      <c r="C30" s="743"/>
      <c r="D30" s="743"/>
      <c r="E30" s="743"/>
      <c r="F30" s="714" t="str">
        <f>Info_1!E22</f>
        <v>Class Teacher's Name</v>
      </c>
      <c r="G30" s="714"/>
      <c r="H30" s="714"/>
      <c r="I30" s="714"/>
      <c r="J30" s="714"/>
      <c r="K30" s="714"/>
      <c r="L30" s="714"/>
      <c r="M30" s="237"/>
      <c r="N30" s="727" t="s">
        <v>81</v>
      </c>
      <c r="O30" s="727"/>
      <c r="P30" s="238"/>
      <c r="Q30" s="239"/>
      <c r="R30" s="239"/>
      <c r="S30" s="299"/>
      <c r="V30" s="720"/>
      <c r="W30" s="720"/>
      <c r="X30" s="720"/>
      <c r="Y30" s="720"/>
      <c r="Z30" s="720"/>
      <c r="AA30" s="720"/>
      <c r="AB30" s="720"/>
    </row>
    <row r="31" spans="1:28" x14ac:dyDescent="0.3">
      <c r="A31" s="288"/>
      <c r="B31" s="228"/>
      <c r="C31" s="228"/>
      <c r="D31" s="228"/>
      <c r="E31" s="228"/>
      <c r="F31" s="228"/>
      <c r="G31" s="228"/>
      <c r="H31" s="228"/>
      <c r="I31" s="228"/>
      <c r="J31" s="228"/>
      <c r="K31" s="228"/>
      <c r="L31" s="228"/>
      <c r="M31" s="228"/>
      <c r="N31" s="228"/>
      <c r="O31" s="228"/>
      <c r="P31" s="228"/>
      <c r="Q31" s="228"/>
      <c r="R31" s="228"/>
      <c r="S31" s="290"/>
      <c r="V31" s="720"/>
      <c r="W31" s="720"/>
      <c r="X31" s="720"/>
      <c r="Y31" s="720"/>
      <c r="Z31" s="720"/>
      <c r="AA31" s="720"/>
      <c r="AB31" s="720"/>
    </row>
    <row r="32" spans="1:28" x14ac:dyDescent="0.3">
      <c r="A32" s="288"/>
      <c r="B32" s="228"/>
      <c r="C32" s="228"/>
      <c r="D32" s="228"/>
      <c r="E32" s="228"/>
      <c r="F32" s="228"/>
      <c r="G32" s="228"/>
      <c r="H32" s="228"/>
      <c r="I32" s="228"/>
      <c r="J32" s="228"/>
      <c r="K32" s="228"/>
      <c r="L32" s="228"/>
      <c r="M32" s="228"/>
      <c r="N32" s="228"/>
      <c r="O32" s="228"/>
      <c r="P32" s="228"/>
      <c r="Q32" s="228"/>
      <c r="R32" s="228"/>
      <c r="S32" s="290"/>
      <c r="V32" s="720"/>
      <c r="W32" s="720"/>
      <c r="X32" s="720"/>
      <c r="Y32" s="720"/>
      <c r="Z32" s="720"/>
      <c r="AA32" s="720"/>
      <c r="AB32" s="720"/>
    </row>
    <row r="33" spans="1:28" ht="17.25" x14ac:dyDescent="0.3">
      <c r="A33" s="301" t="s">
        <v>93</v>
      </c>
      <c r="B33" s="302"/>
      <c r="C33" s="302"/>
      <c r="D33" s="302"/>
      <c r="E33" s="714" t="str">
        <f>Info_1!E28</f>
        <v>HM's Name</v>
      </c>
      <c r="F33" s="714"/>
      <c r="G33" s="714"/>
      <c r="H33" s="714"/>
      <c r="I33" s="714"/>
      <c r="J33" s="714"/>
      <c r="K33" s="750" t="s">
        <v>82</v>
      </c>
      <c r="L33" s="750"/>
      <c r="M33" s="750"/>
      <c r="N33" s="750"/>
      <c r="O33" s="241"/>
      <c r="P33" s="242"/>
      <c r="Q33" s="242"/>
      <c r="R33" s="242"/>
      <c r="S33" s="303"/>
      <c r="V33" s="720"/>
      <c r="W33" s="720"/>
      <c r="X33" s="720"/>
      <c r="Y33" s="720"/>
      <c r="Z33" s="720"/>
      <c r="AA33" s="720"/>
      <c r="AB33" s="720"/>
    </row>
    <row r="34" spans="1:28" ht="16.5" x14ac:dyDescent="0.3">
      <c r="A34" s="304"/>
      <c r="B34" s="305"/>
      <c r="C34" s="305"/>
      <c r="D34" s="305"/>
      <c r="E34" s="305"/>
      <c r="F34" s="305"/>
      <c r="G34" s="305"/>
      <c r="H34" s="305"/>
      <c r="I34" s="305"/>
      <c r="J34" s="228"/>
      <c r="K34" s="228"/>
      <c r="L34" s="228"/>
      <c r="M34" s="228"/>
      <c r="N34" s="228"/>
      <c r="O34" s="228"/>
      <c r="P34" s="228"/>
      <c r="Q34" s="228"/>
      <c r="R34" s="228"/>
      <c r="S34" s="290"/>
      <c r="V34" s="720"/>
      <c r="W34" s="720"/>
      <c r="X34" s="720"/>
      <c r="Y34" s="720"/>
      <c r="Z34" s="720"/>
      <c r="AA34" s="720"/>
      <c r="AB34" s="720"/>
    </row>
    <row r="35" spans="1:28" x14ac:dyDescent="0.3">
      <c r="A35" s="288"/>
      <c r="B35" s="228"/>
      <c r="C35" s="228"/>
      <c r="D35" s="228"/>
      <c r="E35" s="228"/>
      <c r="F35" s="228"/>
      <c r="G35" s="228"/>
      <c r="H35" s="228"/>
      <c r="I35" s="228"/>
      <c r="J35" s="228"/>
      <c r="K35" s="228"/>
      <c r="L35" s="228"/>
      <c r="M35" s="228"/>
      <c r="N35" s="228"/>
      <c r="O35" s="228"/>
      <c r="P35" s="228"/>
      <c r="Q35" s="228"/>
      <c r="R35" s="228"/>
      <c r="S35" s="290"/>
    </row>
    <row r="36" spans="1:28" ht="16.5" x14ac:dyDescent="0.3">
      <c r="A36" s="738" t="s">
        <v>83</v>
      </c>
      <c r="B36" s="739"/>
      <c r="C36" s="739"/>
      <c r="D36" s="228"/>
      <c r="E36" s="228"/>
      <c r="F36" s="228"/>
      <c r="G36" s="228"/>
      <c r="H36" s="228"/>
      <c r="I36" s="228"/>
      <c r="J36" s="228"/>
      <c r="K36" s="228"/>
      <c r="L36" s="228"/>
      <c r="M36" s="228"/>
      <c r="N36" s="228"/>
      <c r="O36" s="228"/>
      <c r="P36" s="228"/>
      <c r="Q36" s="228"/>
      <c r="R36" s="228"/>
      <c r="S36" s="290"/>
    </row>
    <row r="37" spans="1:28" ht="16.5" x14ac:dyDescent="0.3">
      <c r="A37" s="306"/>
      <c r="B37" s="56"/>
      <c r="C37" s="243"/>
      <c r="D37" s="243"/>
      <c r="E37" s="244"/>
      <c r="F37" s="244"/>
      <c r="G37" s="242"/>
      <c r="H37" s="242"/>
      <c r="I37" s="242"/>
      <c r="J37" s="242"/>
      <c r="K37" s="228"/>
      <c r="L37" s="228"/>
      <c r="M37" s="228"/>
      <c r="N37" s="228"/>
      <c r="O37" s="228"/>
      <c r="P37" s="228"/>
      <c r="Q37" s="228"/>
      <c r="R37" s="228"/>
      <c r="S37" s="290"/>
    </row>
    <row r="38" spans="1:28" ht="17.25" x14ac:dyDescent="0.3">
      <c r="A38" s="307" t="s">
        <v>84</v>
      </c>
      <c r="B38" s="228"/>
      <c r="C38" s="228"/>
      <c r="D38" s="228"/>
      <c r="E38" s="228"/>
      <c r="F38" s="228"/>
      <c r="G38" s="228"/>
      <c r="H38" s="228"/>
      <c r="I38" s="228"/>
      <c r="J38" s="228"/>
      <c r="K38" s="297" t="s">
        <v>81</v>
      </c>
      <c r="L38" s="228"/>
      <c r="M38" s="242"/>
      <c r="N38" s="242"/>
      <c r="O38" s="242"/>
      <c r="P38" s="228"/>
      <c r="Q38" s="228"/>
      <c r="R38" s="228"/>
      <c r="S38" s="290"/>
    </row>
    <row r="39" spans="1:28" ht="20.25" customHeight="1" x14ac:dyDescent="0.3">
      <c r="A39" s="288"/>
      <c r="B39" s="228"/>
      <c r="C39" s="242"/>
      <c r="D39" s="242"/>
      <c r="E39" s="242"/>
      <c r="F39" s="242"/>
      <c r="G39" s="242"/>
      <c r="H39" s="242"/>
      <c r="I39" s="242"/>
      <c r="J39" s="242"/>
      <c r="K39" s="228"/>
      <c r="L39" s="228"/>
      <c r="M39" s="228"/>
      <c r="N39" s="228"/>
      <c r="O39" s="228"/>
      <c r="P39" s="228"/>
      <c r="Q39" s="228"/>
      <c r="R39" s="228"/>
      <c r="S39" s="290"/>
    </row>
    <row r="40" spans="1:28" ht="17.25" x14ac:dyDescent="0.3">
      <c r="A40" s="307" t="s">
        <v>85</v>
      </c>
      <c r="B40" s="228"/>
      <c r="C40" s="228"/>
      <c r="D40" s="228"/>
      <c r="E40" s="228"/>
      <c r="F40" s="228"/>
      <c r="G40" s="228"/>
      <c r="H40" s="228"/>
      <c r="I40" s="228"/>
      <c r="J40" s="228"/>
      <c r="K40" s="297" t="s">
        <v>81</v>
      </c>
      <c r="L40" s="228"/>
      <c r="M40" s="242"/>
      <c r="N40" s="242"/>
      <c r="O40" s="242"/>
      <c r="P40" s="228"/>
      <c r="Q40" s="228"/>
      <c r="R40" s="228"/>
      <c r="S40" s="290"/>
    </row>
    <row r="41" spans="1:28" x14ac:dyDescent="0.3">
      <c r="A41" s="288"/>
      <c r="B41" s="228"/>
      <c r="C41" s="228"/>
      <c r="D41" s="228"/>
      <c r="E41" s="228"/>
      <c r="F41" s="228"/>
      <c r="G41" s="228"/>
      <c r="H41" s="228"/>
      <c r="I41" s="228"/>
      <c r="J41" s="228"/>
      <c r="K41" s="228"/>
      <c r="L41" s="228"/>
      <c r="M41" s="228"/>
      <c r="N41" s="228"/>
      <c r="O41" s="228"/>
      <c r="P41" s="228"/>
      <c r="Q41" s="228"/>
      <c r="R41" s="228"/>
      <c r="S41" s="290"/>
    </row>
    <row r="42" spans="1:28" x14ac:dyDescent="0.3">
      <c r="A42" s="288"/>
      <c r="B42" s="228"/>
      <c r="C42" s="228"/>
      <c r="D42" s="228"/>
      <c r="E42" s="228"/>
      <c r="F42" s="228"/>
      <c r="G42" s="228"/>
      <c r="H42" s="228"/>
      <c r="I42" s="228"/>
      <c r="J42" s="228"/>
      <c r="K42" s="228"/>
      <c r="L42" s="228"/>
      <c r="M42" s="228"/>
      <c r="N42" s="228"/>
      <c r="O42" s="228"/>
      <c r="P42" s="228"/>
      <c r="Q42" s="228"/>
      <c r="R42" s="228"/>
      <c r="S42" s="290"/>
    </row>
    <row r="43" spans="1:28" x14ac:dyDescent="0.3">
      <c r="A43" s="288"/>
      <c r="B43" s="228"/>
      <c r="C43" s="228"/>
      <c r="D43" s="228"/>
      <c r="E43" s="228"/>
      <c r="F43" s="228"/>
      <c r="G43" s="228"/>
      <c r="H43" s="228"/>
      <c r="I43" s="228"/>
      <c r="J43" s="292"/>
      <c r="K43" s="292"/>
      <c r="L43" s="292"/>
      <c r="M43" s="292"/>
      <c r="N43" s="292"/>
      <c r="O43" s="228"/>
      <c r="P43" s="228"/>
      <c r="Q43" s="228"/>
      <c r="R43" s="228"/>
      <c r="S43" s="290"/>
    </row>
    <row r="44" spans="1:28" ht="16.5" x14ac:dyDescent="0.3">
      <c r="A44" s="288"/>
      <c r="B44" s="228"/>
      <c r="C44" s="228"/>
      <c r="D44" s="228"/>
      <c r="E44" s="228"/>
      <c r="F44" s="228"/>
      <c r="G44" s="228"/>
      <c r="H44" s="228"/>
      <c r="I44" s="228"/>
      <c r="J44" s="228"/>
      <c r="K44" s="228"/>
      <c r="L44" s="228"/>
      <c r="M44" s="228"/>
      <c r="N44" s="228"/>
      <c r="O44" s="308"/>
      <c r="P44" s="228"/>
      <c r="Q44" s="228"/>
      <c r="R44" s="228"/>
      <c r="S44" s="290"/>
    </row>
    <row r="45" spans="1:28" ht="16.5" x14ac:dyDescent="0.3">
      <c r="A45" s="288"/>
      <c r="B45" s="228"/>
      <c r="C45" s="228"/>
      <c r="D45" s="228"/>
      <c r="E45" s="228"/>
      <c r="F45" s="228"/>
      <c r="G45" s="228"/>
      <c r="H45" s="228"/>
      <c r="I45" s="228"/>
      <c r="J45" s="292"/>
      <c r="K45" s="751" t="s">
        <v>82</v>
      </c>
      <c r="L45" s="751"/>
      <c r="M45" s="751"/>
      <c r="N45" s="751"/>
      <c r="O45" s="241"/>
      <c r="P45" s="242"/>
      <c r="Q45" s="242"/>
      <c r="R45" s="242"/>
      <c r="S45" s="303"/>
    </row>
    <row r="46" spans="1:28" x14ac:dyDescent="0.3">
      <c r="A46" s="288"/>
      <c r="B46" s="228"/>
      <c r="C46" s="228"/>
      <c r="D46" s="228"/>
      <c r="E46" s="228"/>
      <c r="F46" s="228"/>
      <c r="G46" s="228"/>
      <c r="H46" s="228"/>
      <c r="I46" s="228"/>
      <c r="J46" s="292"/>
      <c r="K46" s="228"/>
      <c r="L46" s="228"/>
      <c r="M46" s="228"/>
      <c r="N46" s="228"/>
      <c r="O46" s="228"/>
      <c r="P46" s="228"/>
      <c r="Q46" s="228"/>
      <c r="R46" s="228"/>
      <c r="S46" s="290"/>
    </row>
    <row r="47" spans="1:28" ht="16.5" x14ac:dyDescent="0.3">
      <c r="A47" s="288"/>
      <c r="B47" s="228"/>
      <c r="C47" s="228"/>
      <c r="D47" s="228"/>
      <c r="E47" s="228"/>
      <c r="F47" s="228"/>
      <c r="G47" s="228"/>
      <c r="H47" s="228"/>
      <c r="I47" s="740" t="s">
        <v>86</v>
      </c>
      <c r="J47" s="740"/>
      <c r="K47" s="740"/>
      <c r="L47" s="740"/>
      <c r="M47" s="740"/>
      <c r="N47" s="740"/>
      <c r="O47" s="228"/>
      <c r="P47" s="228"/>
      <c r="Q47" s="228"/>
      <c r="R47" s="228"/>
      <c r="S47" s="290"/>
    </row>
    <row r="48" spans="1:28" ht="16.5" x14ac:dyDescent="0.3">
      <c r="A48" s="288"/>
      <c r="B48" s="228"/>
      <c r="C48" s="228"/>
      <c r="D48" s="228"/>
      <c r="E48" s="228"/>
      <c r="F48" s="228"/>
      <c r="G48" s="228"/>
      <c r="H48" s="228"/>
      <c r="I48" s="309"/>
      <c r="J48" s="309"/>
      <c r="K48" s="309"/>
      <c r="L48" s="309"/>
      <c r="M48" s="309"/>
      <c r="N48" s="309"/>
      <c r="O48" s="228"/>
      <c r="P48" s="228"/>
      <c r="Q48" s="228"/>
      <c r="R48" s="228"/>
      <c r="S48" s="290"/>
    </row>
    <row r="49" spans="1:19" ht="16.5" x14ac:dyDescent="0.3">
      <c r="A49" s="745" t="s">
        <v>12</v>
      </c>
      <c r="B49" s="746"/>
      <c r="C49" s="746"/>
      <c r="D49" s="746"/>
      <c r="E49" s="746"/>
      <c r="F49" s="228"/>
      <c r="G49" s="228"/>
      <c r="H49" s="228"/>
      <c r="I49" s="228"/>
      <c r="J49" s="228"/>
      <c r="K49" s="747" t="s">
        <v>87</v>
      </c>
      <c r="L49" s="747"/>
      <c r="M49" s="747"/>
      <c r="N49" s="747"/>
      <c r="O49" s="228"/>
      <c r="P49" s="228"/>
      <c r="Q49" s="228"/>
      <c r="R49" s="228"/>
      <c r="S49" s="290"/>
    </row>
    <row r="50" spans="1:19" ht="16.5" x14ac:dyDescent="0.3">
      <c r="A50" s="734"/>
      <c r="B50" s="735"/>
      <c r="C50" s="735"/>
      <c r="D50" s="735"/>
      <c r="E50" s="735"/>
      <c r="F50" s="242"/>
      <c r="G50" s="242"/>
      <c r="H50" s="242"/>
      <c r="I50" s="242"/>
      <c r="J50" s="242"/>
      <c r="K50" s="741"/>
      <c r="L50" s="741"/>
      <c r="M50" s="741"/>
      <c r="N50" s="741"/>
      <c r="O50" s="242"/>
      <c r="P50" s="242"/>
      <c r="Q50" s="242"/>
      <c r="R50" s="242"/>
      <c r="S50" s="303"/>
    </row>
    <row r="51" spans="1:19" ht="8.25" customHeight="1" x14ac:dyDescent="0.3">
      <c r="K51" s="245"/>
      <c r="L51" s="245"/>
      <c r="M51" s="245"/>
      <c r="N51" s="245"/>
    </row>
    <row r="52" spans="1:19" x14ac:dyDescent="0.3">
      <c r="A52" s="246"/>
    </row>
  </sheetData>
  <sheetProtection algorithmName="SHA-512" hashValue="ABXieMQMBC1GKDHE6ps6nEg0bEoY31dZLwRIHjOPBx3ea9smjFqiU0Fr3zpVh4QZFdHVoYnQFwUeC48SBsddXw==" saltValue="oN9K04/ayXZ61EBj7YxaMg==" spinCount="100000" sheet="1" objects="1" scenarios="1"/>
  <mergeCells count="72">
    <mergeCell ref="F5:L5"/>
    <mergeCell ref="M5:N5"/>
    <mergeCell ref="A49:E49"/>
    <mergeCell ref="K49:N49"/>
    <mergeCell ref="O9:R9"/>
    <mergeCell ref="L9:N9"/>
    <mergeCell ref="K33:N33"/>
    <mergeCell ref="K45:N45"/>
    <mergeCell ref="F28:L28"/>
    <mergeCell ref="R20:S20"/>
    <mergeCell ref="B23:C23"/>
    <mergeCell ref="D23:E23"/>
    <mergeCell ref="F23:G23"/>
    <mergeCell ref="H23:I23"/>
    <mergeCell ref="J23:K23"/>
    <mergeCell ref="L23:M23"/>
    <mergeCell ref="N23:O23"/>
    <mergeCell ref="A50:E50"/>
    <mergeCell ref="B9:C9"/>
    <mergeCell ref="G9:H9"/>
    <mergeCell ref="I9:J9"/>
    <mergeCell ref="D9:E9"/>
    <mergeCell ref="A36:C36"/>
    <mergeCell ref="I47:N47"/>
    <mergeCell ref="K50:N50"/>
    <mergeCell ref="A26:E26"/>
    <mergeCell ref="F26:L26"/>
    <mergeCell ref="N26:O26"/>
    <mergeCell ref="A28:E28"/>
    <mergeCell ref="N28:O28"/>
    <mergeCell ref="A30:E30"/>
    <mergeCell ref="F30:L30"/>
    <mergeCell ref="N30:O30"/>
    <mergeCell ref="P23:Q23"/>
    <mergeCell ref="R23:S23"/>
    <mergeCell ref="N16:O16"/>
    <mergeCell ref="P16:Q16"/>
    <mergeCell ref="D18:Q18"/>
    <mergeCell ref="L20:M20"/>
    <mergeCell ref="N20:O20"/>
    <mergeCell ref="P20:Q20"/>
    <mergeCell ref="D16:E16"/>
    <mergeCell ref="F16:G16"/>
    <mergeCell ref="H16:I16"/>
    <mergeCell ref="J16:K16"/>
    <mergeCell ref="L16:M16"/>
    <mergeCell ref="R13:R16"/>
    <mergeCell ref="J13:K13"/>
    <mergeCell ref="L13:M13"/>
    <mergeCell ref="N13:O13"/>
    <mergeCell ref="P13:Q13"/>
    <mergeCell ref="B20:C20"/>
    <mergeCell ref="D20:E20"/>
    <mergeCell ref="F20:G20"/>
    <mergeCell ref="H20:I20"/>
    <mergeCell ref="J20:K20"/>
    <mergeCell ref="V18:AB20"/>
    <mergeCell ref="E33:J33"/>
    <mergeCell ref="U7:W7"/>
    <mergeCell ref="C3:Q3"/>
    <mergeCell ref="V15:AB16"/>
    <mergeCell ref="U15:U16"/>
    <mergeCell ref="U22:U23"/>
    <mergeCell ref="V22:AB23"/>
    <mergeCell ref="V29:AB34"/>
    <mergeCell ref="V26:W27"/>
    <mergeCell ref="B7:C7"/>
    <mergeCell ref="D7:S7"/>
    <mergeCell ref="D11:Q11"/>
    <mergeCell ref="D13:E13"/>
    <mergeCell ref="F13:G13"/>
    <mergeCell ref="H13:I13"/>
  </mergeCells>
  <printOptions horizontalCentered="1" verticalCentered="1"/>
  <pageMargins left="0.35433070866141736" right="0.35433070866141736" top="0.39370078740157483" bottom="0.27559055118110237" header="0.23622047244094491" footer="0.15748031496062992"/>
  <pageSetup paperSize="9" orientation="portrait" r:id="rId1"/>
  <ignoredErrors>
    <ignoredError sqref="D15:D16 E15:I15 F16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view="pageBreakPreview" zoomScale="80" zoomScaleNormal="100" zoomScaleSheetLayoutView="80" workbookViewId="0">
      <selection activeCell="C26" sqref="C26"/>
    </sheetView>
  </sheetViews>
  <sheetFormatPr defaultRowHeight="17.25" x14ac:dyDescent="0.3"/>
  <cols>
    <col min="1" max="1" width="1.42578125" style="369" customWidth="1"/>
    <col min="2" max="2" width="14" style="369" customWidth="1"/>
    <col min="3" max="3" width="9.28515625" style="369" customWidth="1"/>
    <col min="4" max="6" width="12" style="369" customWidth="1"/>
    <col min="7" max="7" width="15" style="369" hidden="1" customWidth="1"/>
    <col min="8" max="8" width="15.42578125" style="369" customWidth="1"/>
    <col min="9" max="9" width="9.140625" style="369"/>
    <col min="10" max="10" width="1.85546875" style="369" customWidth="1"/>
    <col min="11" max="16384" width="9.140625" style="369"/>
  </cols>
  <sheetData>
    <row r="1" spans="1:14" ht="9" customHeight="1" thickBot="1" x14ac:dyDescent="0.35">
      <c r="A1" s="366"/>
      <c r="B1" s="367"/>
      <c r="C1" s="367"/>
      <c r="D1" s="367"/>
      <c r="E1" s="367"/>
      <c r="F1" s="367"/>
      <c r="G1" s="367"/>
      <c r="H1" s="367"/>
      <c r="I1" s="367"/>
      <c r="J1" s="368"/>
    </row>
    <row r="2" spans="1:14" ht="14.25" customHeight="1" x14ac:dyDescent="0.3">
      <c r="A2" s="370"/>
      <c r="B2" s="753" t="s">
        <v>151</v>
      </c>
      <c r="C2" s="754"/>
      <c r="D2" s="371"/>
      <c r="E2" s="372"/>
      <c r="F2" s="372"/>
      <c r="G2" s="372"/>
      <c r="H2" s="755" t="s">
        <v>196</v>
      </c>
      <c r="I2" s="755"/>
      <c r="J2" s="373"/>
    </row>
    <row r="3" spans="1:14" ht="33.75" customHeight="1" x14ac:dyDescent="0.3">
      <c r="A3" s="370"/>
      <c r="B3" s="756" t="str">
        <f>Takta_A!B2</f>
        <v>बृहन्मुंबई महानगरपालिका - शिक्षण विभाग</v>
      </c>
      <c r="C3" s="757"/>
      <c r="D3" s="757"/>
      <c r="E3" s="757"/>
      <c r="F3" s="757"/>
      <c r="G3" s="757"/>
      <c r="H3" s="757"/>
      <c r="I3" s="758"/>
      <c r="J3" s="373"/>
    </row>
    <row r="4" spans="1:14" s="376" customFormat="1" ht="24.95" customHeight="1" x14ac:dyDescent="0.25">
      <c r="A4" s="374"/>
      <c r="B4" s="759" t="s">
        <v>161</v>
      </c>
      <c r="C4" s="760"/>
      <c r="D4" s="760"/>
      <c r="E4" s="760"/>
      <c r="F4" s="760"/>
      <c r="G4" s="760"/>
      <c r="H4" s="760"/>
      <c r="I4" s="761"/>
      <c r="J4" s="375"/>
    </row>
    <row r="5" spans="1:14" s="376" customFormat="1" ht="24.95" customHeight="1" x14ac:dyDescent="0.25">
      <c r="A5" s="374"/>
      <c r="B5" s="759"/>
      <c r="C5" s="760"/>
      <c r="D5" s="760"/>
      <c r="E5" s="760"/>
      <c r="F5" s="760"/>
      <c r="G5" s="760"/>
      <c r="H5" s="760"/>
      <c r="I5" s="761"/>
      <c r="J5" s="375"/>
      <c r="N5" s="522"/>
    </row>
    <row r="6" spans="1:14" s="376" customFormat="1" ht="36.75" customHeight="1" x14ac:dyDescent="0.25">
      <c r="A6" s="374"/>
      <c r="B6" s="512" t="s">
        <v>202</v>
      </c>
      <c r="C6" s="511" t="str">
        <f>Info_1!G9</f>
        <v>2024 - 25</v>
      </c>
      <c r="D6" s="511"/>
      <c r="E6" s="752" t="str">
        <f>Takta_A!F3</f>
        <v xml:space="preserve">सातत्यपूर्ण सर्वंकष मूल्यमापन - </v>
      </c>
      <c r="F6" s="752"/>
      <c r="G6" s="752"/>
      <c r="H6" s="752"/>
      <c r="I6" s="493">
        <f>Takta_A!R3</f>
        <v>2</v>
      </c>
      <c r="J6" s="375"/>
    </row>
    <row r="7" spans="1:14" s="379" customFormat="1" ht="28.5" customHeight="1" x14ac:dyDescent="0.25">
      <c r="A7" s="377"/>
      <c r="B7" s="762" t="s">
        <v>162</v>
      </c>
      <c r="C7" s="763"/>
      <c r="D7" s="764" t="str">
        <f>Info_1!D5</f>
        <v>School Name ?</v>
      </c>
      <c r="E7" s="764"/>
      <c r="F7" s="764"/>
      <c r="G7" s="764"/>
      <c r="H7" s="764"/>
      <c r="I7" s="765"/>
      <c r="J7" s="378"/>
    </row>
    <row r="8" spans="1:14" ht="8.1" customHeight="1" x14ac:dyDescent="0.3">
      <c r="A8" s="370"/>
      <c r="B8" s="380"/>
      <c r="C8" s="381"/>
      <c r="D8" s="381"/>
      <c r="E8" s="381"/>
      <c r="F8" s="381"/>
      <c r="G8" s="381"/>
      <c r="H8" s="381"/>
      <c r="I8" s="382"/>
      <c r="J8" s="373"/>
    </row>
    <row r="9" spans="1:14" s="379" customFormat="1" ht="24.95" customHeight="1" x14ac:dyDescent="0.25">
      <c r="A9" s="377"/>
      <c r="B9" s="770" t="s">
        <v>163</v>
      </c>
      <c r="C9" s="771"/>
      <c r="D9" s="772">
        <f>VLOOKUP(I11,Takta_A!C13:AY72,2,FALSE)</f>
        <v>0</v>
      </c>
      <c r="E9" s="772"/>
      <c r="F9" s="772"/>
      <c r="G9" s="772"/>
      <c r="H9" s="772"/>
      <c r="I9" s="773"/>
      <c r="J9" s="378"/>
    </row>
    <row r="10" spans="1:14" ht="8.1" customHeight="1" x14ac:dyDescent="0.3">
      <c r="A10" s="370"/>
      <c r="B10" s="383"/>
      <c r="C10" s="384"/>
      <c r="D10" s="384"/>
      <c r="E10" s="384"/>
      <c r="F10" s="384"/>
      <c r="G10" s="384"/>
      <c r="H10" s="384"/>
      <c r="I10" s="385"/>
      <c r="J10" s="373"/>
    </row>
    <row r="11" spans="1:14" s="395" customFormat="1" ht="24.95" customHeight="1" thickBot="1" x14ac:dyDescent="0.3">
      <c r="A11" s="386"/>
      <c r="B11" s="387" t="s">
        <v>88</v>
      </c>
      <c r="C11" s="388">
        <f>Info_1!D13</f>
        <v>1</v>
      </c>
      <c r="D11" s="389" t="s">
        <v>36</v>
      </c>
      <c r="E11" s="390" t="str">
        <f>Info_1!F13</f>
        <v>A</v>
      </c>
      <c r="F11" s="391"/>
      <c r="G11" s="391"/>
      <c r="H11" s="392" t="s">
        <v>164</v>
      </c>
      <c r="I11" s="393">
        <v>1</v>
      </c>
      <c r="J11" s="394"/>
    </row>
    <row r="12" spans="1:14" ht="14.25" customHeight="1" x14ac:dyDescent="0.3">
      <c r="A12" s="370"/>
      <c r="B12" s="383"/>
      <c r="C12" s="384"/>
      <c r="D12" s="384"/>
      <c r="E12" s="384"/>
      <c r="F12" s="384"/>
      <c r="G12" s="384"/>
      <c r="H12" s="384"/>
      <c r="I12" s="385"/>
      <c r="J12" s="373"/>
    </row>
    <row r="13" spans="1:14" s="376" customFormat="1" ht="30" customHeight="1" thickBot="1" x14ac:dyDescent="0.3">
      <c r="A13" s="374"/>
      <c r="B13" s="774" t="s">
        <v>212</v>
      </c>
      <c r="C13" s="775"/>
      <c r="D13" s="775"/>
      <c r="E13" s="775"/>
      <c r="F13" s="775"/>
      <c r="G13" s="523"/>
      <c r="H13" s="524">
        <f>I6</f>
        <v>2</v>
      </c>
      <c r="I13" s="525"/>
      <c r="J13" s="375"/>
    </row>
    <row r="14" spans="1:14" s="400" customFormat="1" ht="28.5" customHeight="1" thickBot="1" x14ac:dyDescent="0.3">
      <c r="A14" s="396"/>
      <c r="B14" s="397" t="s">
        <v>165</v>
      </c>
      <c r="C14" s="766" t="s">
        <v>15</v>
      </c>
      <c r="D14" s="767"/>
      <c r="E14" s="767"/>
      <c r="F14" s="767"/>
      <c r="G14" s="398"/>
      <c r="H14" s="768" t="s">
        <v>29</v>
      </c>
      <c r="I14" s="769"/>
      <c r="J14" s="399"/>
    </row>
    <row r="15" spans="1:14" s="405" customFormat="1" ht="35.1" customHeight="1" x14ac:dyDescent="0.25">
      <c r="A15" s="401"/>
      <c r="B15" s="402">
        <v>1</v>
      </c>
      <c r="C15" s="776" t="s">
        <v>18</v>
      </c>
      <c r="D15" s="777"/>
      <c r="E15" s="777"/>
      <c r="F15" s="777"/>
      <c r="G15" s="403">
        <v>1</v>
      </c>
      <c r="H15" s="778" t="str">
        <f>VLOOKUP(I11,Takta_A!C13:AY72,8,FALSE)</f>
        <v>ई-2</v>
      </c>
      <c r="I15" s="779"/>
      <c r="J15" s="404"/>
    </row>
    <row r="16" spans="1:14" s="405" customFormat="1" ht="35.1" customHeight="1" x14ac:dyDescent="0.25">
      <c r="A16" s="401"/>
      <c r="B16" s="406">
        <v>2</v>
      </c>
      <c r="C16" s="780" t="s">
        <v>138</v>
      </c>
      <c r="D16" s="781"/>
      <c r="E16" s="781"/>
      <c r="F16" s="781"/>
      <c r="G16" s="407">
        <v>2</v>
      </c>
      <c r="H16" s="782" t="str">
        <f>VLOOKUP(I11,Takta_A!C13:AY72,14,FALSE)</f>
        <v>ई-2</v>
      </c>
      <c r="I16" s="783"/>
      <c r="J16" s="404"/>
    </row>
    <row r="17" spans="1:10" s="405" customFormat="1" ht="35.1" customHeight="1" x14ac:dyDescent="0.25">
      <c r="A17" s="401"/>
      <c r="B17" s="406">
        <v>3</v>
      </c>
      <c r="C17" s="780" t="s">
        <v>139</v>
      </c>
      <c r="D17" s="781"/>
      <c r="E17" s="781"/>
      <c r="F17" s="781"/>
      <c r="G17" s="407">
        <v>3</v>
      </c>
      <c r="H17" s="782" t="str">
        <f>VLOOKUP(I11,Takta_A!C13:AY72,20,FALSE)</f>
        <v>ई-2</v>
      </c>
      <c r="I17" s="783"/>
      <c r="J17" s="404"/>
    </row>
    <row r="18" spans="1:10" s="405" customFormat="1" ht="35.1" customHeight="1" x14ac:dyDescent="0.25">
      <c r="A18" s="401"/>
      <c r="B18" s="406">
        <v>4</v>
      </c>
      <c r="C18" s="780" t="s">
        <v>19</v>
      </c>
      <c r="D18" s="781"/>
      <c r="E18" s="781"/>
      <c r="F18" s="781"/>
      <c r="G18" s="407">
        <v>4</v>
      </c>
      <c r="H18" s="782" t="str">
        <f>VLOOKUP(I11,Takta_A!C13:AY72,26,FALSE)</f>
        <v>ई-2</v>
      </c>
      <c r="I18" s="783"/>
      <c r="J18" s="404"/>
    </row>
    <row r="19" spans="1:10" s="405" customFormat="1" ht="35.1" customHeight="1" x14ac:dyDescent="0.25">
      <c r="A19" s="401"/>
      <c r="B19" s="406">
        <v>5</v>
      </c>
      <c r="C19" s="780" t="s">
        <v>166</v>
      </c>
      <c r="D19" s="781"/>
      <c r="E19" s="781"/>
      <c r="F19" s="781"/>
      <c r="G19" s="407">
        <v>5</v>
      </c>
      <c r="H19" s="782" t="s">
        <v>167</v>
      </c>
      <c r="I19" s="783"/>
      <c r="J19" s="404"/>
    </row>
    <row r="20" spans="1:10" s="405" customFormat="1" ht="35.1" customHeight="1" x14ac:dyDescent="0.25">
      <c r="A20" s="401"/>
      <c r="B20" s="406">
        <v>6</v>
      </c>
      <c r="C20" s="780" t="s">
        <v>199</v>
      </c>
      <c r="D20" s="781"/>
      <c r="E20" s="781"/>
      <c r="F20" s="781"/>
      <c r="G20" s="407">
        <v>6</v>
      </c>
      <c r="H20" s="782" t="str">
        <f>VLOOKUP(I11,Takta_A!C13:AY72,36,FALSE)</f>
        <v>ई-2</v>
      </c>
      <c r="I20" s="783"/>
      <c r="J20" s="404"/>
    </row>
    <row r="21" spans="1:10" s="405" customFormat="1" ht="35.1" customHeight="1" x14ac:dyDescent="0.25">
      <c r="A21" s="401"/>
      <c r="B21" s="406">
        <v>7</v>
      </c>
      <c r="C21" s="780" t="s">
        <v>20</v>
      </c>
      <c r="D21" s="781"/>
      <c r="E21" s="781"/>
      <c r="F21" s="781"/>
      <c r="G21" s="407">
        <v>7</v>
      </c>
      <c r="H21" s="782" t="str">
        <f>VLOOKUP(I11,Takta_A!C13:AY72,39,FALSE)</f>
        <v>ई-2</v>
      </c>
      <c r="I21" s="783"/>
      <c r="J21" s="404"/>
    </row>
    <row r="22" spans="1:10" s="405" customFormat="1" ht="35.1" customHeight="1" x14ac:dyDescent="0.25">
      <c r="A22" s="401"/>
      <c r="B22" s="406">
        <v>8</v>
      </c>
      <c r="C22" s="780" t="s">
        <v>21</v>
      </c>
      <c r="D22" s="781"/>
      <c r="E22" s="781"/>
      <c r="F22" s="781"/>
      <c r="G22" s="407">
        <v>8</v>
      </c>
      <c r="H22" s="782" t="str">
        <f>VLOOKUP(I11,Takta_A!C13:AY72,42,FALSE)</f>
        <v>ई-2</v>
      </c>
      <c r="I22" s="783"/>
      <c r="J22" s="404"/>
    </row>
    <row r="23" spans="1:10" s="405" customFormat="1" ht="35.1" customHeight="1" thickBot="1" x14ac:dyDescent="0.3">
      <c r="A23" s="401"/>
      <c r="B23" s="408">
        <v>9</v>
      </c>
      <c r="C23" s="786" t="s">
        <v>168</v>
      </c>
      <c r="D23" s="787"/>
      <c r="E23" s="787"/>
      <c r="F23" s="787"/>
      <c r="G23" s="409">
        <v>9</v>
      </c>
      <c r="H23" s="788" t="str">
        <f>VLOOKUP(I11,Takta_A!C13:AY72,45,FALSE)</f>
        <v>ई-2</v>
      </c>
      <c r="I23" s="789"/>
      <c r="J23" s="404"/>
    </row>
    <row r="24" spans="1:10" s="415" customFormat="1" ht="13.5" customHeight="1" x14ac:dyDescent="0.25">
      <c r="A24" s="410"/>
      <c r="B24" s="411"/>
      <c r="C24" s="412"/>
      <c r="D24" s="412"/>
      <c r="E24" s="412"/>
      <c r="F24" s="412"/>
      <c r="G24" s="412">
        <v>10</v>
      </c>
      <c r="H24" s="412"/>
      <c r="I24" s="413"/>
      <c r="J24" s="414"/>
    </row>
    <row r="25" spans="1:10" s="405" customFormat="1" ht="24.95" customHeight="1" x14ac:dyDescent="0.25">
      <c r="A25" s="401"/>
      <c r="B25" s="416" t="s">
        <v>169</v>
      </c>
      <c r="C25" s="790">
        <v>45821</v>
      </c>
      <c r="D25" s="791"/>
      <c r="E25" s="417" t="s">
        <v>170</v>
      </c>
      <c r="F25" s="418">
        <f>C11+1</f>
        <v>2</v>
      </c>
      <c r="G25" s="419">
        <v>11</v>
      </c>
      <c r="H25" s="417" t="s">
        <v>171</v>
      </c>
      <c r="I25" s="420"/>
      <c r="J25" s="404"/>
    </row>
    <row r="26" spans="1:10" ht="9" customHeight="1" x14ac:dyDescent="0.3">
      <c r="A26" s="370"/>
      <c r="B26" s="380"/>
      <c r="C26" s="381"/>
      <c r="D26" s="381"/>
      <c r="E26" s="381"/>
      <c r="F26" s="381"/>
      <c r="G26" s="381">
        <v>12</v>
      </c>
      <c r="H26" s="381"/>
      <c r="I26" s="382"/>
      <c r="J26" s="373"/>
    </row>
    <row r="27" spans="1:10" s="425" customFormat="1" ht="24.95" customHeight="1" x14ac:dyDescent="0.25">
      <c r="A27" s="421"/>
      <c r="B27" s="792" t="s">
        <v>172</v>
      </c>
      <c r="C27" s="793"/>
      <c r="D27" s="794" t="str">
        <f>Info_1!E22</f>
        <v>Class Teacher's Name</v>
      </c>
      <c r="E27" s="794"/>
      <c r="F27" s="794"/>
      <c r="G27" s="422">
        <v>13</v>
      </c>
      <c r="H27" s="422"/>
      <c r="I27" s="423"/>
      <c r="J27" s="424"/>
    </row>
    <row r="28" spans="1:10" s="431" customFormat="1" ht="9.75" customHeight="1" x14ac:dyDescent="0.35">
      <c r="A28" s="426"/>
      <c r="B28" s="427"/>
      <c r="C28" s="428"/>
      <c r="D28" s="428"/>
      <c r="E28" s="428"/>
      <c r="F28" s="428"/>
      <c r="G28" s="428">
        <v>14</v>
      </c>
      <c r="H28" s="428"/>
      <c r="I28" s="429"/>
      <c r="J28" s="430"/>
    </row>
    <row r="29" spans="1:10" s="425" customFormat="1" ht="24.95" customHeight="1" x14ac:dyDescent="0.25">
      <c r="A29" s="421"/>
      <c r="B29" s="792" t="s">
        <v>173</v>
      </c>
      <c r="C29" s="793"/>
      <c r="D29" s="794" t="str">
        <f>Info_1!E28</f>
        <v>HM's Name</v>
      </c>
      <c r="E29" s="794"/>
      <c r="F29" s="794"/>
      <c r="G29" s="422">
        <v>15</v>
      </c>
      <c r="H29" s="422"/>
      <c r="I29" s="423"/>
      <c r="J29" s="424"/>
    </row>
    <row r="30" spans="1:10" s="431" customFormat="1" ht="16.5" customHeight="1" thickBot="1" x14ac:dyDescent="0.4">
      <c r="A30" s="426"/>
      <c r="B30" s="432"/>
      <c r="C30" s="433"/>
      <c r="D30" s="433"/>
      <c r="E30" s="433"/>
      <c r="F30" s="433"/>
      <c r="G30" s="433">
        <v>16</v>
      </c>
      <c r="H30" s="784"/>
      <c r="I30" s="785"/>
      <c r="J30" s="430"/>
    </row>
    <row r="31" spans="1:10" ht="7.5" customHeight="1" thickBot="1" x14ac:dyDescent="0.35">
      <c r="A31" s="434"/>
      <c r="B31" s="435"/>
      <c r="C31" s="435"/>
      <c r="D31" s="435"/>
      <c r="E31" s="435"/>
      <c r="F31" s="435"/>
      <c r="G31" s="435">
        <v>17</v>
      </c>
      <c r="H31" s="435"/>
      <c r="I31" s="435"/>
      <c r="J31" s="436"/>
    </row>
    <row r="32" spans="1:10" x14ac:dyDescent="0.3">
      <c r="G32" s="369">
        <v>18</v>
      </c>
    </row>
    <row r="33" spans="7:7" x14ac:dyDescent="0.3">
      <c r="G33" s="369">
        <v>19</v>
      </c>
    </row>
    <row r="34" spans="7:7" x14ac:dyDescent="0.3">
      <c r="G34" s="369">
        <v>20</v>
      </c>
    </row>
    <row r="35" spans="7:7" x14ac:dyDescent="0.3">
      <c r="G35" s="369">
        <v>21</v>
      </c>
    </row>
    <row r="36" spans="7:7" x14ac:dyDescent="0.3">
      <c r="G36" s="369">
        <v>22</v>
      </c>
    </row>
    <row r="37" spans="7:7" x14ac:dyDescent="0.3">
      <c r="G37" s="369">
        <v>23</v>
      </c>
    </row>
    <row r="38" spans="7:7" x14ac:dyDescent="0.3">
      <c r="G38" s="369">
        <v>24</v>
      </c>
    </row>
    <row r="39" spans="7:7" x14ac:dyDescent="0.3">
      <c r="G39" s="369">
        <v>25</v>
      </c>
    </row>
    <row r="40" spans="7:7" x14ac:dyDescent="0.3">
      <c r="G40" s="369">
        <v>26</v>
      </c>
    </row>
    <row r="41" spans="7:7" x14ac:dyDescent="0.3">
      <c r="G41" s="369">
        <v>27</v>
      </c>
    </row>
    <row r="42" spans="7:7" x14ac:dyDescent="0.3">
      <c r="G42" s="369">
        <v>28</v>
      </c>
    </row>
    <row r="43" spans="7:7" x14ac:dyDescent="0.3">
      <c r="G43" s="369">
        <v>29</v>
      </c>
    </row>
    <row r="44" spans="7:7" x14ac:dyDescent="0.3">
      <c r="G44" s="369">
        <v>30</v>
      </c>
    </row>
    <row r="45" spans="7:7" x14ac:dyDescent="0.3">
      <c r="G45" s="369">
        <v>31</v>
      </c>
    </row>
    <row r="46" spans="7:7" x14ac:dyDescent="0.3">
      <c r="G46" s="369">
        <v>32</v>
      </c>
    </row>
    <row r="47" spans="7:7" x14ac:dyDescent="0.3">
      <c r="G47" s="369">
        <v>33</v>
      </c>
    </row>
    <row r="48" spans="7:7" x14ac:dyDescent="0.3">
      <c r="G48" s="369">
        <v>34</v>
      </c>
    </row>
    <row r="49" spans="7:7" x14ac:dyDescent="0.3">
      <c r="G49" s="369">
        <v>35</v>
      </c>
    </row>
    <row r="50" spans="7:7" x14ac:dyDescent="0.3">
      <c r="G50" s="369">
        <v>36</v>
      </c>
    </row>
    <row r="51" spans="7:7" x14ac:dyDescent="0.3">
      <c r="G51" s="369">
        <v>37</v>
      </c>
    </row>
    <row r="52" spans="7:7" x14ac:dyDescent="0.3">
      <c r="G52" s="369">
        <v>38</v>
      </c>
    </row>
    <row r="53" spans="7:7" x14ac:dyDescent="0.3">
      <c r="G53" s="369">
        <v>39</v>
      </c>
    </row>
    <row r="54" spans="7:7" x14ac:dyDescent="0.3">
      <c r="G54" s="369">
        <v>40</v>
      </c>
    </row>
    <row r="55" spans="7:7" x14ac:dyDescent="0.3">
      <c r="G55" s="369">
        <v>41</v>
      </c>
    </row>
    <row r="56" spans="7:7" x14ac:dyDescent="0.3">
      <c r="G56" s="369">
        <v>42</v>
      </c>
    </row>
    <row r="57" spans="7:7" x14ac:dyDescent="0.3">
      <c r="G57" s="369">
        <v>43</v>
      </c>
    </row>
    <row r="58" spans="7:7" x14ac:dyDescent="0.3">
      <c r="G58" s="369">
        <v>44</v>
      </c>
    </row>
    <row r="59" spans="7:7" x14ac:dyDescent="0.3">
      <c r="G59" s="369">
        <v>45</v>
      </c>
    </row>
    <row r="60" spans="7:7" x14ac:dyDescent="0.3">
      <c r="G60" s="369">
        <v>46</v>
      </c>
    </row>
    <row r="61" spans="7:7" x14ac:dyDescent="0.3">
      <c r="G61" s="369">
        <v>47</v>
      </c>
    </row>
    <row r="62" spans="7:7" x14ac:dyDescent="0.3">
      <c r="G62" s="369">
        <v>48</v>
      </c>
    </row>
    <row r="63" spans="7:7" x14ac:dyDescent="0.3">
      <c r="G63" s="369">
        <v>49</v>
      </c>
    </row>
    <row r="64" spans="7:7" x14ac:dyDescent="0.3">
      <c r="G64" s="369">
        <v>50</v>
      </c>
    </row>
    <row r="65" spans="7:7" x14ac:dyDescent="0.3">
      <c r="G65" s="369">
        <v>51</v>
      </c>
    </row>
    <row r="66" spans="7:7" x14ac:dyDescent="0.3">
      <c r="G66" s="369">
        <v>52</v>
      </c>
    </row>
    <row r="67" spans="7:7" x14ac:dyDescent="0.3">
      <c r="G67" s="369">
        <v>53</v>
      </c>
    </row>
    <row r="68" spans="7:7" x14ac:dyDescent="0.3">
      <c r="G68" s="369">
        <v>54</v>
      </c>
    </row>
    <row r="69" spans="7:7" x14ac:dyDescent="0.3">
      <c r="G69" s="369">
        <v>55</v>
      </c>
    </row>
    <row r="70" spans="7:7" x14ac:dyDescent="0.3">
      <c r="G70" s="369">
        <v>56</v>
      </c>
    </row>
    <row r="71" spans="7:7" x14ac:dyDescent="0.3">
      <c r="G71" s="369">
        <v>57</v>
      </c>
    </row>
    <row r="72" spans="7:7" x14ac:dyDescent="0.3">
      <c r="G72" s="369">
        <v>58</v>
      </c>
    </row>
    <row r="73" spans="7:7" x14ac:dyDescent="0.3">
      <c r="G73" s="369">
        <v>59</v>
      </c>
    </row>
    <row r="74" spans="7:7" x14ac:dyDescent="0.3">
      <c r="G74" s="369">
        <v>60</v>
      </c>
    </row>
  </sheetData>
  <sheetProtection password="ACED" sheet="1" objects="1" scenarios="1"/>
  <mergeCells count="36">
    <mergeCell ref="H30:I30"/>
    <mergeCell ref="C21:F21"/>
    <mergeCell ref="H21:I21"/>
    <mergeCell ref="C22:F22"/>
    <mergeCell ref="H22:I22"/>
    <mergeCell ref="C23:F23"/>
    <mergeCell ref="H23:I23"/>
    <mergeCell ref="C25:D25"/>
    <mergeCell ref="B27:C27"/>
    <mergeCell ref="D27:F27"/>
    <mergeCell ref="B29:C29"/>
    <mergeCell ref="D29:F29"/>
    <mergeCell ref="C18:F18"/>
    <mergeCell ref="H18:I18"/>
    <mergeCell ref="C19:F19"/>
    <mergeCell ref="H19:I19"/>
    <mergeCell ref="C20:F20"/>
    <mergeCell ref="H20:I20"/>
    <mergeCell ref="C15:F15"/>
    <mergeCell ref="H15:I15"/>
    <mergeCell ref="C16:F16"/>
    <mergeCell ref="H16:I16"/>
    <mergeCell ref="C17:F17"/>
    <mergeCell ref="H17:I17"/>
    <mergeCell ref="B7:C7"/>
    <mergeCell ref="D7:I7"/>
    <mergeCell ref="C14:F14"/>
    <mergeCell ref="H14:I14"/>
    <mergeCell ref="B9:C9"/>
    <mergeCell ref="D9:I9"/>
    <mergeCell ref="B13:F13"/>
    <mergeCell ref="E6:H6"/>
    <mergeCell ref="B2:C2"/>
    <mergeCell ref="H2:I2"/>
    <mergeCell ref="B3:I3"/>
    <mergeCell ref="B4:I5"/>
  </mergeCells>
  <dataValidations count="1">
    <dataValidation type="list" allowBlank="1" showInputMessage="1" showErrorMessage="1" sqref="I11">
      <formula1>G15:G74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view="pageBreakPreview" zoomScale="90" zoomScaleNormal="100" zoomScaleSheetLayoutView="90" workbookViewId="0">
      <selection activeCell="P23" sqref="P23"/>
    </sheetView>
  </sheetViews>
  <sheetFormatPr defaultRowHeight="15" x14ac:dyDescent="0.25"/>
  <cols>
    <col min="1" max="1" width="4.140625" style="342" customWidth="1"/>
    <col min="2" max="4" width="9.7109375" style="342" customWidth="1"/>
    <col min="5" max="5" width="26.85546875" style="342" customWidth="1"/>
    <col min="6" max="6" width="5.7109375" style="342" customWidth="1"/>
    <col min="7" max="7" width="9.7109375" style="342" customWidth="1"/>
    <col min="8" max="8" width="10.85546875" style="342" customWidth="1"/>
    <col min="9" max="9" width="9.7109375" style="342" customWidth="1"/>
    <col min="10" max="10" width="3.28515625" style="342" customWidth="1"/>
    <col min="11" max="11" width="5.7109375" style="342" customWidth="1"/>
    <col min="12" max="16384" width="9.140625" style="342"/>
  </cols>
  <sheetData>
    <row r="1" spans="1:14" ht="27.75" customHeight="1" thickTop="1" x14ac:dyDescent="0.25">
      <c r="A1" s="439"/>
      <c r="B1" s="440"/>
      <c r="C1" s="441"/>
      <c r="D1" s="441"/>
      <c r="E1" s="441"/>
      <c r="F1" s="441"/>
      <c r="G1" s="800"/>
      <c r="H1" s="800"/>
      <c r="I1" s="800"/>
      <c r="J1" s="442"/>
    </row>
    <row r="2" spans="1:14" ht="29.25" x14ac:dyDescent="0.25">
      <c r="A2" s="443"/>
      <c r="B2" s="444"/>
      <c r="C2" s="535" t="s">
        <v>219</v>
      </c>
      <c r="D2" s="531" t="str">
        <f>Info_1!D7</f>
        <v>एस</v>
      </c>
      <c r="E2" s="806" t="s">
        <v>183</v>
      </c>
      <c r="F2" s="806"/>
      <c r="G2" s="807" t="str">
        <f>Info_1!G9</f>
        <v>2024 - 25</v>
      </c>
      <c r="H2" s="807"/>
      <c r="I2" s="532"/>
      <c r="J2" s="446"/>
    </row>
    <row r="3" spans="1:14" ht="8.1" customHeight="1" x14ac:dyDescent="0.25">
      <c r="A3" s="443"/>
      <c r="B3" s="445"/>
      <c r="C3" s="445"/>
      <c r="D3" s="445"/>
      <c r="E3" s="445"/>
      <c r="F3" s="445"/>
      <c r="G3" s="445"/>
      <c r="H3" s="445"/>
      <c r="I3" s="445"/>
      <c r="J3" s="446"/>
      <c r="L3" s="801"/>
      <c r="M3" s="802"/>
      <c r="N3" s="802"/>
    </row>
    <row r="4" spans="1:14" ht="40.5" customHeight="1" x14ac:dyDescent="0.25">
      <c r="A4" s="443"/>
      <c r="B4" s="803" t="str">
        <f>Info_1!E31</f>
        <v>बृहन्मुंबई महानगरपालिका - शिक्षण विभाग</v>
      </c>
      <c r="C4" s="803"/>
      <c r="D4" s="803"/>
      <c r="E4" s="803"/>
      <c r="F4" s="803"/>
      <c r="G4" s="803"/>
      <c r="H4" s="803"/>
      <c r="I4" s="803"/>
      <c r="J4" s="446"/>
      <c r="L4" s="802"/>
      <c r="M4" s="802"/>
      <c r="N4" s="802"/>
    </row>
    <row r="5" spans="1:14" ht="16.5" customHeight="1" x14ac:dyDescent="0.25">
      <c r="A5" s="443"/>
      <c r="B5" s="445"/>
      <c r="C5" s="445"/>
      <c r="D5" s="445"/>
      <c r="E5" s="445"/>
      <c r="F5" s="445"/>
      <c r="G5" s="445"/>
      <c r="H5" s="445"/>
      <c r="I5" s="445"/>
      <c r="J5" s="446"/>
      <c r="L5" s="802"/>
      <c r="M5" s="802"/>
      <c r="N5" s="802"/>
    </row>
    <row r="6" spans="1:14" ht="36.75" x14ac:dyDescent="0.25">
      <c r="A6" s="443"/>
      <c r="B6" s="804" t="s">
        <v>184</v>
      </c>
      <c r="C6" s="804"/>
      <c r="D6" s="804"/>
      <c r="E6" s="804"/>
      <c r="F6" s="804"/>
      <c r="G6" s="804"/>
      <c r="H6" s="804"/>
      <c r="I6" s="804"/>
      <c r="J6" s="446"/>
      <c r="L6" s="802"/>
      <c r="M6" s="802"/>
      <c r="N6" s="802"/>
    </row>
    <row r="7" spans="1:14" ht="6.95" customHeight="1" x14ac:dyDescent="0.25">
      <c r="A7" s="443"/>
      <c r="B7" s="445"/>
      <c r="C7" s="445"/>
      <c r="D7" s="445"/>
      <c r="E7" s="445"/>
      <c r="F7" s="445"/>
      <c r="G7" s="445"/>
      <c r="H7" s="445"/>
      <c r="I7" s="445"/>
      <c r="J7" s="446"/>
      <c r="L7" s="802"/>
      <c r="M7" s="802"/>
      <c r="N7" s="802"/>
    </row>
    <row r="8" spans="1:14" ht="23.25" customHeight="1" x14ac:dyDescent="0.25">
      <c r="A8" s="443"/>
      <c r="B8" s="799" t="s">
        <v>185</v>
      </c>
      <c r="C8" s="799"/>
      <c r="D8" s="799"/>
      <c r="E8" s="799"/>
      <c r="F8" s="799"/>
      <c r="G8" s="799"/>
      <c r="H8" s="799"/>
      <c r="I8" s="799"/>
      <c r="J8" s="446"/>
      <c r="L8" s="802"/>
      <c r="M8" s="802"/>
      <c r="N8" s="802"/>
    </row>
    <row r="9" spans="1:14" ht="6.95" customHeight="1" x14ac:dyDescent="0.25">
      <c r="A9" s="443"/>
      <c r="B9" s="447"/>
      <c r="C9" s="445"/>
      <c r="D9" s="445"/>
      <c r="E9" s="445"/>
      <c r="F9" s="445"/>
      <c r="G9" s="445"/>
      <c r="H9" s="445"/>
      <c r="I9" s="445"/>
      <c r="J9" s="446"/>
      <c r="L9" s="802"/>
      <c r="M9" s="802"/>
      <c r="N9" s="802"/>
    </row>
    <row r="10" spans="1:14" ht="31.5" x14ac:dyDescent="0.25">
      <c r="A10" s="443"/>
      <c r="B10" s="797" t="s">
        <v>205</v>
      </c>
      <c r="C10" s="797"/>
      <c r="D10" s="797"/>
      <c r="E10" s="797"/>
      <c r="F10" s="533">
        <f>Takta_A!R3</f>
        <v>2</v>
      </c>
      <c r="G10" s="798" t="s">
        <v>206</v>
      </c>
      <c r="H10" s="798"/>
      <c r="I10" s="798"/>
      <c r="J10" s="446"/>
      <c r="L10" s="802"/>
      <c r="M10" s="802"/>
      <c r="N10" s="802"/>
    </row>
    <row r="11" spans="1:14" ht="34.5" x14ac:dyDescent="0.25">
      <c r="A11" s="443"/>
      <c r="B11" s="470"/>
      <c r="C11" s="470"/>
      <c r="D11" s="470"/>
      <c r="E11" s="497"/>
      <c r="F11" s="470"/>
      <c r="G11" s="470"/>
      <c r="H11" s="470"/>
      <c r="I11" s="470"/>
      <c r="J11" s="446"/>
      <c r="L11" s="802"/>
      <c r="M11" s="802"/>
      <c r="N11" s="802"/>
    </row>
    <row r="12" spans="1:14" ht="15" customHeight="1" x14ac:dyDescent="0.25">
      <c r="A12" s="443"/>
      <c r="B12" s="445"/>
      <c r="C12" s="445"/>
      <c r="D12" s="445"/>
      <c r="E12" s="445"/>
      <c r="F12" s="445"/>
      <c r="G12" s="445"/>
      <c r="H12" s="445"/>
      <c r="I12" s="445"/>
      <c r="J12" s="446"/>
      <c r="L12" s="802"/>
      <c r="M12" s="802"/>
      <c r="N12" s="802"/>
    </row>
    <row r="13" spans="1:14" ht="15" customHeight="1" x14ac:dyDescent="0.25">
      <c r="A13" s="443"/>
      <c r="B13" s="448"/>
      <c r="C13" s="445"/>
      <c r="D13" s="445"/>
      <c r="E13" s="445"/>
      <c r="F13" s="445"/>
      <c r="G13" s="445"/>
      <c r="H13" s="445"/>
      <c r="I13" s="445"/>
      <c r="J13" s="446"/>
      <c r="L13" s="802"/>
      <c r="M13" s="802"/>
      <c r="N13" s="802"/>
    </row>
    <row r="14" spans="1:14" ht="15" customHeight="1" x14ac:dyDescent="0.25">
      <c r="A14" s="443"/>
      <c r="B14" s="445"/>
      <c r="C14" s="445"/>
      <c r="D14" s="445"/>
      <c r="E14" s="445"/>
      <c r="F14" s="445"/>
      <c r="G14" s="445"/>
      <c r="H14" s="445"/>
      <c r="I14" s="445"/>
      <c r="J14" s="446"/>
      <c r="L14" s="802"/>
      <c r="M14" s="802"/>
      <c r="N14" s="802"/>
    </row>
    <row r="15" spans="1:14" ht="31.5" x14ac:dyDescent="0.25">
      <c r="A15" s="443"/>
      <c r="B15" s="449"/>
      <c r="C15" s="445"/>
      <c r="D15" s="445"/>
      <c r="E15" s="445"/>
      <c r="F15" s="445"/>
      <c r="G15" s="445"/>
      <c r="H15" s="445"/>
      <c r="I15" s="445"/>
      <c r="J15" s="446"/>
      <c r="L15" s="802"/>
      <c r="M15" s="802"/>
      <c r="N15" s="802"/>
    </row>
    <row r="16" spans="1:14" ht="17.25" x14ac:dyDescent="0.25">
      <c r="A16" s="443"/>
      <c r="B16" s="450"/>
      <c r="C16" s="445"/>
      <c r="D16" s="445"/>
      <c r="E16" s="445"/>
      <c r="F16" s="445"/>
      <c r="G16" s="445"/>
      <c r="H16" s="445"/>
      <c r="I16" s="445"/>
      <c r="J16" s="446"/>
      <c r="L16" s="802"/>
      <c r="M16" s="802"/>
      <c r="N16" s="802"/>
    </row>
    <row r="17" spans="1:14" x14ac:dyDescent="0.25">
      <c r="A17" s="443"/>
      <c r="B17" s="451"/>
      <c r="C17" s="445"/>
      <c r="D17" s="445"/>
      <c r="E17" s="445"/>
      <c r="F17" s="445"/>
      <c r="G17" s="445"/>
      <c r="H17" s="445"/>
      <c r="I17" s="445"/>
      <c r="J17" s="446"/>
      <c r="L17" s="802"/>
      <c r="M17" s="802"/>
      <c r="N17" s="802"/>
    </row>
    <row r="18" spans="1:14" x14ac:dyDescent="0.25">
      <c r="A18" s="443"/>
      <c r="B18" s="452"/>
      <c r="C18" s="445"/>
      <c r="D18" s="445"/>
      <c r="E18" s="445"/>
      <c r="F18" s="445"/>
      <c r="G18" s="445"/>
      <c r="H18" s="445"/>
      <c r="I18" s="445"/>
      <c r="J18" s="446"/>
      <c r="L18" s="802"/>
      <c r="M18" s="802"/>
      <c r="N18" s="802"/>
    </row>
    <row r="19" spans="1:14" x14ac:dyDescent="0.25">
      <c r="A19" s="443"/>
      <c r="B19" s="445"/>
      <c r="C19" s="445"/>
      <c r="D19" s="445"/>
      <c r="E19" s="445"/>
      <c r="F19" s="445"/>
      <c r="G19" s="445"/>
      <c r="H19" s="445"/>
      <c r="I19" s="445"/>
      <c r="J19" s="446"/>
      <c r="L19" s="802"/>
      <c r="M19" s="802"/>
      <c r="N19" s="802"/>
    </row>
    <row r="20" spans="1:14" ht="40.5" x14ac:dyDescent="0.25">
      <c r="A20" s="443"/>
      <c r="B20" s="453"/>
      <c r="C20" s="445"/>
      <c r="D20" s="445"/>
      <c r="E20" s="445"/>
      <c r="F20" s="445"/>
      <c r="G20" s="445"/>
      <c r="H20" s="445"/>
      <c r="I20" s="445"/>
      <c r="J20" s="446"/>
    </row>
    <row r="21" spans="1:14" ht="60" customHeight="1" x14ac:dyDescent="0.25">
      <c r="A21" s="443"/>
      <c r="B21" s="805" t="str">
        <f>Info_1!D5</f>
        <v>School Name ?</v>
      </c>
      <c r="C21" s="805"/>
      <c r="D21" s="805"/>
      <c r="E21" s="805"/>
      <c r="F21" s="805"/>
      <c r="G21" s="805"/>
      <c r="H21" s="805"/>
      <c r="I21" s="805"/>
      <c r="J21" s="446"/>
    </row>
    <row r="22" spans="1:14" ht="8.1" customHeight="1" x14ac:dyDescent="0.25">
      <c r="A22" s="443"/>
      <c r="B22" s="454"/>
      <c r="C22" s="445"/>
      <c r="D22" s="445"/>
      <c r="E22" s="445"/>
      <c r="F22" s="445"/>
      <c r="G22" s="445"/>
      <c r="H22" s="445"/>
      <c r="I22" s="445"/>
      <c r="J22" s="446"/>
    </row>
    <row r="23" spans="1:14" ht="35.1" customHeight="1" x14ac:dyDescent="0.25">
      <c r="A23" s="443"/>
      <c r="B23" s="795" t="str">
        <f>Info_1!D6</f>
        <v>School Address</v>
      </c>
      <c r="C23" s="795"/>
      <c r="D23" s="795"/>
      <c r="E23" s="795"/>
      <c r="F23" s="795"/>
      <c r="G23" s="795"/>
      <c r="H23" s="795"/>
      <c r="I23" s="795"/>
      <c r="J23" s="446"/>
    </row>
    <row r="24" spans="1:14" x14ac:dyDescent="0.25">
      <c r="A24" s="443"/>
      <c r="B24" s="445"/>
      <c r="C24" s="445"/>
      <c r="D24" s="445"/>
      <c r="E24" s="445"/>
      <c r="F24" s="445"/>
      <c r="G24" s="445"/>
      <c r="H24" s="445"/>
      <c r="I24" s="445"/>
      <c r="J24" s="446"/>
    </row>
    <row r="25" spans="1:14" x14ac:dyDescent="0.25">
      <c r="A25" s="443"/>
      <c r="B25" s="445"/>
      <c r="C25" s="445"/>
      <c r="D25" s="445"/>
      <c r="E25" s="445"/>
      <c r="F25" s="445"/>
      <c r="G25" s="445"/>
      <c r="H25" s="445"/>
      <c r="I25" s="445"/>
      <c r="J25" s="446"/>
    </row>
    <row r="26" spans="1:14" ht="29.25" customHeight="1" x14ac:dyDescent="0.25">
      <c r="A26" s="443"/>
      <c r="B26" s="796" t="s">
        <v>186</v>
      </c>
      <c r="C26" s="796"/>
      <c r="D26" s="455">
        <f>Info_1!D13</f>
        <v>1</v>
      </c>
      <c r="E26" s="455"/>
      <c r="F26" s="445"/>
      <c r="G26" s="534" t="s">
        <v>36</v>
      </c>
      <c r="H26" s="808" t="str">
        <f>Info_1!F13</f>
        <v>A</v>
      </c>
      <c r="I26" s="808"/>
      <c r="J26" s="446"/>
    </row>
    <row r="27" spans="1:14" x14ac:dyDescent="0.25">
      <c r="A27" s="443"/>
      <c r="B27" s="445"/>
      <c r="C27" s="445"/>
      <c r="D27" s="445"/>
      <c r="E27" s="445"/>
      <c r="F27" s="445"/>
      <c r="G27" s="445"/>
      <c r="H27" s="445"/>
      <c r="I27" s="445"/>
      <c r="J27" s="446"/>
    </row>
    <row r="28" spans="1:14" x14ac:dyDescent="0.25">
      <c r="A28" s="443"/>
      <c r="B28" s="445"/>
      <c r="C28" s="445"/>
      <c r="D28" s="445"/>
      <c r="E28" s="445"/>
      <c r="F28" s="445"/>
      <c r="G28" s="445"/>
      <c r="H28" s="445"/>
      <c r="I28" s="445"/>
      <c r="J28" s="446"/>
    </row>
    <row r="29" spans="1:14" x14ac:dyDescent="0.25">
      <c r="A29" s="443"/>
      <c r="B29" s="445"/>
      <c r="C29" s="445"/>
      <c r="D29" s="445"/>
      <c r="E29" s="445"/>
      <c r="F29" s="445"/>
      <c r="G29" s="445"/>
      <c r="H29" s="445"/>
      <c r="I29" s="445"/>
      <c r="J29" s="446"/>
    </row>
    <row r="30" spans="1:14" x14ac:dyDescent="0.25">
      <c r="A30" s="443"/>
      <c r="B30" s="456"/>
      <c r="C30" s="445"/>
      <c r="D30" s="445"/>
      <c r="E30" s="445"/>
      <c r="F30" s="445"/>
      <c r="G30" s="445"/>
      <c r="H30" s="445"/>
      <c r="I30" s="445"/>
      <c r="J30" s="446"/>
    </row>
    <row r="31" spans="1:14" ht="31.5" customHeight="1" x14ac:dyDescent="0.25">
      <c r="A31" s="443"/>
      <c r="B31" s="813" t="s">
        <v>187</v>
      </c>
      <c r="C31" s="813"/>
      <c r="D31" s="813"/>
      <c r="E31" s="812" t="str">
        <f>Info_1!E22</f>
        <v>Class Teacher's Name</v>
      </c>
      <c r="F31" s="812"/>
      <c r="G31" s="812"/>
      <c r="H31" s="812"/>
      <c r="I31" s="812"/>
      <c r="J31" s="446"/>
    </row>
    <row r="32" spans="1:14" ht="15" customHeight="1" x14ac:dyDescent="0.25">
      <c r="A32" s="443"/>
      <c r="B32" s="445"/>
      <c r="C32" s="445"/>
      <c r="D32" s="445"/>
      <c r="E32" s="513"/>
      <c r="F32" s="514"/>
      <c r="G32" s="514"/>
      <c r="H32" s="514"/>
      <c r="I32" s="514"/>
      <c r="J32" s="446"/>
    </row>
    <row r="33" spans="1:12" s="460" customFormat="1" ht="27" x14ac:dyDescent="0.35">
      <c r="A33" s="457"/>
      <c r="B33" s="811" t="s">
        <v>188</v>
      </c>
      <c r="C33" s="811"/>
      <c r="D33" s="811"/>
      <c r="E33" s="812" t="str">
        <f>Info_1!E28</f>
        <v>HM's Name</v>
      </c>
      <c r="F33" s="812"/>
      <c r="G33" s="812"/>
      <c r="H33" s="812"/>
      <c r="I33" s="812"/>
      <c r="J33" s="459"/>
    </row>
    <row r="34" spans="1:12" s="460" customFormat="1" ht="27" x14ac:dyDescent="0.35">
      <c r="A34" s="457"/>
      <c r="B34" s="461"/>
      <c r="C34" s="461"/>
      <c r="D34" s="461"/>
      <c r="E34" s="494"/>
      <c r="F34" s="462"/>
      <c r="G34" s="462"/>
      <c r="H34" s="462"/>
      <c r="I34" s="458"/>
      <c r="J34" s="459"/>
    </row>
    <row r="35" spans="1:12" ht="31.5" x14ac:dyDescent="0.25">
      <c r="A35" s="443"/>
      <c r="B35" s="529"/>
      <c r="C35" s="810" t="s">
        <v>196</v>
      </c>
      <c r="D35" s="810"/>
      <c r="E35" s="495"/>
      <c r="F35" s="809" t="s">
        <v>151</v>
      </c>
      <c r="G35" s="809"/>
      <c r="H35" s="809"/>
      <c r="I35" s="809"/>
      <c r="J35" s="446"/>
    </row>
    <row r="36" spans="1:12" ht="18.75" x14ac:dyDescent="0.25">
      <c r="A36" s="443"/>
      <c r="B36" s="810"/>
      <c r="C36" s="810"/>
      <c r="D36" s="810"/>
      <c r="E36" s="496"/>
      <c r="F36" s="809"/>
      <c r="G36" s="809"/>
      <c r="H36" s="809"/>
      <c r="I36" s="809"/>
      <c r="J36" s="446"/>
    </row>
    <row r="37" spans="1:12" ht="18" thickBot="1" x14ac:dyDescent="0.3">
      <c r="A37" s="463"/>
      <c r="B37" s="464"/>
      <c r="C37" s="465"/>
      <c r="D37" s="465"/>
      <c r="E37" s="465"/>
      <c r="F37" s="465"/>
      <c r="G37" s="465"/>
      <c r="H37" s="465"/>
      <c r="I37" s="465"/>
      <c r="J37" s="466"/>
    </row>
    <row r="38" spans="1:12" ht="15.75" thickTop="1" x14ac:dyDescent="0.25"/>
    <row r="39" spans="1:12" ht="29.25" x14ac:dyDescent="0.25">
      <c r="B39" s="467"/>
    </row>
    <row r="40" spans="1:12" ht="17.25" x14ac:dyDescent="0.25">
      <c r="B40" s="468"/>
    </row>
    <row r="41" spans="1:12" ht="17.25" x14ac:dyDescent="0.25">
      <c r="B41" s="468"/>
      <c r="C41" s="468"/>
    </row>
    <row r="42" spans="1:12" ht="15.75" x14ac:dyDescent="0.3">
      <c r="B42" s="469"/>
    </row>
    <row r="43" spans="1:12" ht="15.75" x14ac:dyDescent="0.3">
      <c r="B43" s="469"/>
      <c r="L43" s="469"/>
    </row>
  </sheetData>
  <sheetProtection password="ACED" sheet="1" objects="1" scenarios="1"/>
  <mergeCells count="21">
    <mergeCell ref="B31:D31"/>
    <mergeCell ref="E31:I31"/>
    <mergeCell ref="F35:I35"/>
    <mergeCell ref="C35:D35"/>
    <mergeCell ref="B33:D33"/>
    <mergeCell ref="B36:D36"/>
    <mergeCell ref="F36:I36"/>
    <mergeCell ref="E33:I33"/>
    <mergeCell ref="G1:I1"/>
    <mergeCell ref="L3:N19"/>
    <mergeCell ref="B4:I4"/>
    <mergeCell ref="B6:I6"/>
    <mergeCell ref="B21:I21"/>
    <mergeCell ref="E2:F2"/>
    <mergeCell ref="G2:H2"/>
    <mergeCell ref="B23:I23"/>
    <mergeCell ref="B26:C26"/>
    <mergeCell ref="B10:E10"/>
    <mergeCell ref="G10:I10"/>
    <mergeCell ref="B8:I8"/>
    <mergeCell ref="H26:I26"/>
  </mergeCells>
  <printOptions horizontalCentered="1" verticalCentered="1"/>
  <pageMargins left="0.15748031496062992" right="0.15748031496062992" top="0.15748031496062992" bottom="0.15748031496062992" header="0.15748031496062992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Suchana</vt:lpstr>
      <vt:lpstr>Info_1</vt:lpstr>
      <vt:lpstr>Takta_A</vt:lpstr>
      <vt:lpstr>Takta_B</vt:lpstr>
      <vt:lpstr>Last_Page</vt:lpstr>
      <vt:lpstr>Report Card</vt:lpstr>
      <vt:lpstr>Cover Page</vt:lpstr>
      <vt:lpstr>'Cover Page'!Print_Area</vt:lpstr>
      <vt:lpstr>Info_1!Print_Area</vt:lpstr>
      <vt:lpstr>Last_Page!Print_Area</vt:lpstr>
      <vt:lpstr>'Report Card'!Print_Area</vt:lpstr>
      <vt:lpstr>Takta_A!Print_Area</vt:lpstr>
      <vt:lpstr>Takta_B!Print_Area</vt:lpstr>
      <vt:lpstr>Takta_A!Print_Titles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 Mitra</dc:creator>
  <cp:lastModifiedBy>Ideapad</cp:lastModifiedBy>
  <cp:lastPrinted>2025-04-06T02:13:06Z</cp:lastPrinted>
  <dcterms:created xsi:type="dcterms:W3CDTF">2018-03-24T11:54:13Z</dcterms:created>
  <dcterms:modified xsi:type="dcterms:W3CDTF">2025-04-06T02:15:08Z</dcterms:modified>
</cp:coreProperties>
</file>